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firstSheet="7" activeTab="15"/>
  </bookViews>
  <sheets>
    <sheet name="محمد علي" sheetId="1" state="hidden" r:id="rId1"/>
    <sheet name="برج المنارة" sheetId="34" r:id="rId2"/>
    <sheet name="محمد علي حديد" sheetId="16" r:id="rId3"/>
    <sheet name="محمد كشرى تشوين" sheetId="4" r:id="rId4"/>
    <sheet name="Sheet1" sheetId="32" r:id="rId5"/>
    <sheet name="B1" sheetId="20" r:id="rId6"/>
    <sheet name="B2" sheetId="21" r:id="rId7"/>
    <sheet name="B4" sheetId="22" r:id="rId8"/>
    <sheet name="B5" sheetId="23" r:id="rId9"/>
    <sheet name="B7" sheetId="24" r:id="rId10"/>
    <sheet name="B11" sheetId="25" r:id="rId11"/>
    <sheet name="A10" sheetId="31" r:id="rId12"/>
    <sheet name="A6" sheetId="26" r:id="rId13"/>
    <sheet name="A3" sheetId="33" r:id="rId14"/>
    <sheet name="ابراج المستقبل" sheetId="27" r:id="rId15"/>
    <sheet name="باغوص 2" sheetId="29" r:id="rId16"/>
    <sheet name="نادي المحافظة" sheetId="28" r:id="rId17"/>
    <sheet name="قحافة" sheetId="30" r:id="rId18"/>
  </sheets>
  <definedNames>
    <definedName name="_xlnm._FilterDatabase" localSheetId="9" hidden="1">'B7'!$A$4:$J$150</definedName>
    <definedName name="_xlnm._FilterDatabase" localSheetId="14" hidden="1">'ابراج المستقبل'!$A$4:$I$153</definedName>
    <definedName name="_xlnm._FilterDatabase" localSheetId="15" hidden="1">'باغوص 2'!$A$4:$J$162</definedName>
    <definedName name="_xlnm._FilterDatabase" localSheetId="1" hidden="1">'برج المنارة'!$A$4:$J$101</definedName>
    <definedName name="_xlnm._FilterDatabase" localSheetId="17" hidden="1">قحافة!$A$4:$J$101</definedName>
    <definedName name="_xlnm.Print_Area" localSheetId="0">'محمد علي'!$A$2:$V$58</definedName>
    <definedName name="_xlnm.Print_Area" localSheetId="2">'محمد علي حديد'!$A$4:$G$98</definedName>
    <definedName name="_xlnm.Print_Area" localSheetId="3">'محمد كشرى تشوين'!$A$4:$U$356</definedName>
    <definedName name="_xlnm.Print_Titles" localSheetId="15">'باغوص 2'!$4:$4</definedName>
  </definedNames>
  <calcPr calcId="162913"/>
</workbook>
</file>

<file path=xl/calcChain.xml><?xml version="1.0" encoding="utf-8"?>
<calcChain xmlns="http://schemas.openxmlformats.org/spreadsheetml/2006/main">
  <c r="C36" i="30" l="1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5" i="34"/>
  <c r="E2" i="34"/>
  <c r="E1" i="34"/>
  <c r="E3" i="34" s="1"/>
  <c r="C150" i="33"/>
  <c r="C149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F2" i="33"/>
  <c r="B118" i="27"/>
  <c r="F1" i="33" l="1"/>
  <c r="F3" i="33" s="1"/>
  <c r="G14" i="32"/>
  <c r="F14" i="32"/>
  <c r="C58" i="22"/>
  <c r="H14" i="32" l="1"/>
  <c r="C108" i="27" l="1"/>
  <c r="C109" i="27"/>
  <c r="C110" i="27"/>
  <c r="C111" i="27"/>
  <c r="C112" i="27"/>
  <c r="E2" i="27"/>
  <c r="C10" i="32" s="1"/>
  <c r="C82" i="29" l="1"/>
  <c r="C81" i="29"/>
  <c r="C80" i="29"/>
  <c r="C79" i="29"/>
  <c r="C78" i="29"/>
  <c r="C77" i="29"/>
  <c r="C76" i="29"/>
  <c r="C75" i="29"/>
  <c r="C74" i="29"/>
  <c r="C73" i="29"/>
  <c r="C72" i="29"/>
  <c r="C71" i="29"/>
  <c r="C37" i="30"/>
  <c r="C38" i="30"/>
  <c r="C39" i="30"/>
  <c r="C40" i="30"/>
  <c r="C41" i="30"/>
  <c r="C42" i="30"/>
  <c r="C43" i="30"/>
  <c r="C44" i="30"/>
  <c r="C45" i="30"/>
  <c r="C46" i="30"/>
  <c r="C47" i="30"/>
  <c r="E2" i="30" l="1"/>
  <c r="C13" i="32" s="1"/>
  <c r="A27" i="30"/>
  <c r="F2" i="26" l="1"/>
  <c r="C9" i="32" s="1"/>
  <c r="F2" i="31"/>
  <c r="C8" i="32" s="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D16" i="31" s="1"/>
  <c r="F1" i="31" l="1"/>
  <c r="C24" i="29"/>
  <c r="F3" i="31" l="1"/>
  <c r="B8" i="32"/>
  <c r="D8" i="32" s="1"/>
  <c r="C25" i="27"/>
  <c r="C24" i="27"/>
  <c r="C15" i="27"/>
  <c r="C1" i="29" l="1"/>
  <c r="C6" i="27" l="1"/>
  <c r="E2" i="28" l="1"/>
  <c r="C11" i="32" s="1"/>
  <c r="C5" i="28"/>
  <c r="F2" i="25"/>
  <c r="C7" i="32" s="1"/>
  <c r="F2" i="24" l="1"/>
  <c r="C6" i="32" s="1"/>
  <c r="F2" i="23" l="1"/>
  <c r="C5" i="32" s="1"/>
  <c r="F2" i="22" l="1"/>
  <c r="C4" i="32" s="1"/>
  <c r="F2" i="21"/>
  <c r="C3" i="32" s="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61" i="29"/>
  <c r="C162" i="29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D29" i="21" s="1"/>
  <c r="C7" i="22"/>
  <c r="D59" i="22" s="1"/>
  <c r="C7" i="23"/>
  <c r="C7" i="24"/>
  <c r="C7" i="25"/>
  <c r="C7" i="26"/>
  <c r="C7" i="27"/>
  <c r="C7" i="28"/>
  <c r="C6" i="29"/>
  <c r="C7" i="20"/>
  <c r="C6" i="21"/>
  <c r="C6" i="22"/>
  <c r="C6" i="23"/>
  <c r="D66" i="23" s="1"/>
  <c r="C6" i="24"/>
  <c r="D77" i="24" s="1"/>
  <c r="C6" i="25"/>
  <c r="D12" i="25" s="1"/>
  <c r="C6" i="26"/>
  <c r="D37" i="26" s="1"/>
  <c r="C5" i="27"/>
  <c r="C6" i="28"/>
  <c r="C5" i="29"/>
  <c r="C5" i="30"/>
  <c r="C6" i="20"/>
  <c r="F1" i="25" l="1"/>
  <c r="E1" i="20"/>
  <c r="E3" i="20" s="1"/>
  <c r="F1" i="21"/>
  <c r="E1" i="30"/>
  <c r="G51" i="29"/>
  <c r="F1" i="22"/>
  <c r="E1" i="29"/>
  <c r="B12" i="32" s="1"/>
  <c r="F1" i="26"/>
  <c r="E1" i="27"/>
  <c r="E1" i="28"/>
  <c r="F1" i="24"/>
  <c r="F1" i="23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E3" i="28" l="1"/>
  <c r="B11" i="32"/>
  <c r="F3" i="25"/>
  <c r="B7" i="32"/>
  <c r="D7" i="32" s="1"/>
  <c r="F3" i="23"/>
  <c r="B5" i="32"/>
  <c r="D5" i="32" s="1"/>
  <c r="F3" i="21"/>
  <c r="B3" i="32"/>
  <c r="D3" i="32" s="1"/>
  <c r="E3" i="27"/>
  <c r="B10" i="32"/>
  <c r="E3" i="30"/>
  <c r="B13" i="32"/>
  <c r="F3" i="26"/>
  <c r="B9" i="32"/>
  <c r="D9" i="32" s="1"/>
  <c r="F3" i="24"/>
  <c r="B6" i="32"/>
  <c r="D6" i="32" s="1"/>
  <c r="F3" i="22"/>
  <c r="B4" i="32"/>
  <c r="E2" i="29"/>
  <c r="D322" i="4"/>
  <c r="T322" i="4" s="1"/>
  <c r="S322" i="4"/>
  <c r="D325" i="4"/>
  <c r="D324" i="4"/>
  <c r="D323" i="4"/>
  <c r="D321" i="4"/>
  <c r="D320" i="4"/>
  <c r="D319" i="4"/>
  <c r="E3" i="29" l="1"/>
  <c r="C12" i="32"/>
  <c r="C14" i="32" s="1"/>
  <c r="B14" i="32"/>
  <c r="D10" i="32"/>
  <c r="D4" i="32"/>
  <c r="F3" i="32" s="1"/>
  <c r="H3" i="32" s="1"/>
  <c r="H4" i="32" s="1"/>
  <c r="H5" i="32" s="1"/>
  <c r="H6" i="32" s="1"/>
  <c r="H7" i="32" s="1"/>
  <c r="H8" i="32" s="1"/>
  <c r="H9" i="32" s="1"/>
  <c r="H10" i="32" s="1"/>
  <c r="D318" i="4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P141" i="4" s="1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I24" i="16" s="1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<sst xmlns="http://schemas.openxmlformats.org/spreadsheetml/2006/main" count="1863" uniqueCount="205">
  <si>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</si>
  <si>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</si>
  <si>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</si>
  <si>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</si>
  <si>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</si>
  <si>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</si>
  <si>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</si>
  <si>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</si>
  <si>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</si>
  <si>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</si>
  <si>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</si>
  <si>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</si>
  <si>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</si>
  <si>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</si>
  <si>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</si>
  <si>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</si>
  <si>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</si>
  <si>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</si>
  <si>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</si>
  <si>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</si>
  <si>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</si>
  <si>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</si>
  <si>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</si>
  <si>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</si>
  <si>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</si>
  <si>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</si>
  <si>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</si>
  <si>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</si>
  <si>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</si>
  <si>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</si>
  <si>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</si>
  <si>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</si>
  <si>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</si>
  <si>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</si>
  <si>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</si>
  <si>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</si>
  <si>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</si>
  <si>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</si>
  <si>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</si>
  <si>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</si>
  <si>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</si>
  <si>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</si>
  <si>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</si>
  <si>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</si>
  <si>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</si>
  <si>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</si>
  <si>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</si>
  <si>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</si>
  <si>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</si>
  <si>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</si>
  <si>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</si>
  <si>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</si>
  <si>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</si>
  <si>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</si>
  <si>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</si>
  <si>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</si>
  <si>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</si>
  <si>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</si>
  <si>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</si>
  <si>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</si>
  <si>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</si>
  <si>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</si>
  <si>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</si>
  <si>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</si>
  <si>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</si>
  <si>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</si>
  <si>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</si>
  <si>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</si>
  <si>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</si>
  <si>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</si>
  <si>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</si>
  <si>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</si>
  <si>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</si>
  <si>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</si>
  <si>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</si>
  <si>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</si>
  <si>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</si>
  <si>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</si>
  <si>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</si>
  <si>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</si>
  <si>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</si>
  <si>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</si>
  <si>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</si>
  <si>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</si>
  <si>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</si>
  <si>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</si>
  <si>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</si>
  <si>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</si>
  <si>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</si>
  <si>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</si>
  <si>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</si>
  <si>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</si>
  <si>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</si>
  <si>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</si>
  <si>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</si>
  <si>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</si>
  <si>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</si>
  <si>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</si>
  <si>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</si>
  <si>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</si>
  <si>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</si>
  <si>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</si>
  <si>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</si>
  <si>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</si>
  <si>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</si>
  <si>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</si>
  <si>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</si>
  <si>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</si>
  <si>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</si>
  <si>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</si>
  <si>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</si>
  <si>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</si>
  <si>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</si>
  <si>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</si>
  <si>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</si>
  <si>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</si>
  <si>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</si>
  <si>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</si>
  <si>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</si>
  <si>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</si>
  <si>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</si>
  <si>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</si>
  <si>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</si>
  <si>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</si>
  <si>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</si>
  <si>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</si>
  <si>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</si>
  <si>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</si>
  <si>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</si>
  <si>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</si>
  <si>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</si>
  <si>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</si>
  <si>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</si>
  <si>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</si>
  <si>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</si>
  <si>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</si>
  <si>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</si>
  <si>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</si>
  <si>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</si>
  <si>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</si>
  <si>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</si>
  <si>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</si>
  <si>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</si>
  <si>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</si>
  <si>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</si>
  <si>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</si>
  <si>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</si>
  <si>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</si>
  <si>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</si>
  <si>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</si>
  <si>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</si>
  <si>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</si>
  <si>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</si>
  <si>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</si>
  <si>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</si>
  <si>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</si>
  <si>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</si>
  <si>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</si>
  <si>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</si>
  <si>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</si>
  <si>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</si>
  <si>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</si>
  <si>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</si>
  <si>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</si>
  <si>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</si>
  <si>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</si>
  <si>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</si>
  <si>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</si>
  <si>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</si>
  <si>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</si>
  <si>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</si>
  <si>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</si>
  <si>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</si>
  <si>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</si>
  <si>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</si>
  <si>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</si>
  <si>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</si>
  <si>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</si>
  <si>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</si>
  <si>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</si>
  <si>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</si>
  <si>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</si>
  <si>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</si>
  <si>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</si>
  <si>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مبانى بدروم</t>
  </si>
  <si>
    <t>3عربيات صغيرة</t>
  </si>
  <si>
    <t>فرق نقل</t>
  </si>
  <si>
    <t>تحميل مرة اخري بعد التنزيل لموقع باغوص</t>
  </si>
  <si>
    <t>عربية صغيرة</t>
  </si>
  <si>
    <t>برج المنارة</t>
  </si>
  <si>
    <t>3عربيات صغيره</t>
  </si>
  <si>
    <t>توقيع المورد</t>
  </si>
  <si>
    <t xml:space="preserve">توقيع الحسابات </t>
  </si>
  <si>
    <t>.................</t>
  </si>
  <si>
    <t xml:space="preserve">برج المنارة </t>
  </si>
  <si>
    <t xml:space="preserve"> رمل </t>
  </si>
  <si>
    <t>5عربيات صغيره</t>
  </si>
  <si>
    <t>نقل عربيات البازلت 
والرمل</t>
  </si>
  <si>
    <t xml:space="preserve">نقل رمل </t>
  </si>
  <si>
    <t xml:space="preserve">جر عربية بازلت </t>
  </si>
  <si>
    <t>2عربية رمل صغيرة</t>
  </si>
  <si>
    <t xml:space="preserve">نقل 2عربية </t>
  </si>
  <si>
    <t>رمله</t>
  </si>
  <si>
    <t>جر عربية بازلت و رمل</t>
  </si>
  <si>
    <t>عربيه جر رمل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</si>
</sst>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</fills>
  <borders count="5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7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" fontId="6" fillId="21" borderId="35" xfId="0" applyNumberFormat="1" applyFont="1" applyFill="1" applyBorder="1" applyAlignment="1">
      <alignment horizontal="center" vertical="center"/>
    </xf>
    <xf numFmtId="164" fontId="6" fillId="21" borderId="13" xfId="1" applyFont="1" applyFill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10" fillId="0" borderId="11" xfId="1" applyNumberFormat="1" applyFont="1" applyFill="1" applyBorder="1" applyAlignment="1">
      <alignment horizontal="center" vertical="center"/>
    </xf>
    <xf numFmtId="165" fontId="10" fillId="0" borderId="47" xfId="1" applyNumberFormat="1" applyFont="1" applyFill="1" applyBorder="1" applyAlignment="1">
      <alignment horizontal="center" vertical="center"/>
    </xf>
    <xf numFmtId="1" fontId="6" fillId="0" borderId="42" xfId="0" applyNumberFormat="1" applyFont="1" applyBorder="1" applyAlignment="1">
      <alignment horizontal="center" vertical="center"/>
    </xf>
    <xf numFmtId="165" fontId="6" fillId="0" borderId="24" xfId="1" applyNumberFormat="1" applyFont="1" applyFill="1" applyBorder="1" applyAlignment="1">
      <alignment horizontal="center" vertical="center"/>
    </xf>
    <xf numFmtId="1" fontId="6" fillId="0" borderId="24" xfId="1" applyNumberFormat="1" applyFont="1" applyFill="1" applyBorder="1" applyAlignment="1">
      <alignment horizontal="center" vertical="center"/>
    </xf>
    <xf numFmtId="164" fontId="10" fillId="0" borderId="24" xfId="1" applyFont="1" applyFill="1" applyBorder="1" applyAlignment="1">
      <alignment horizontal="center" vertical="center"/>
    </xf>
    <xf numFmtId="0" fontId="10" fillId="0" borderId="24" xfId="1" applyNumberFormat="1" applyFont="1" applyFill="1" applyBorder="1" applyAlignment="1">
      <alignment horizontal="center" vertical="center"/>
    </xf>
    <xf numFmtId="1" fontId="6" fillId="19" borderId="48" xfId="0" applyNumberFormat="1" applyFont="1" applyFill="1" applyBorder="1" applyAlignment="1">
      <alignment horizontal="center" vertical="center"/>
    </xf>
    <xf numFmtId="164" fontId="6" fillId="19" borderId="49" xfId="1" applyFont="1" applyFill="1" applyBorder="1" applyAlignment="1">
      <alignment horizontal="center" vertical="center"/>
    </xf>
    <xf numFmtId="165" fontId="6" fillId="19" borderId="49" xfId="1" applyNumberFormat="1" applyFont="1" applyFill="1" applyBorder="1" applyAlignment="1">
      <alignment horizontal="center" vertical="center"/>
    </xf>
    <xf numFmtId="1" fontId="6" fillId="19" borderId="49" xfId="1" applyNumberFormat="1" applyFont="1" applyFill="1" applyBorder="1" applyAlignment="1">
      <alignment horizontal="center" vertical="center"/>
    </xf>
    <xf numFmtId="0" fontId="10" fillId="19" borderId="49" xfId="1" applyNumberFormat="1" applyFont="1" applyFill="1" applyBorder="1" applyAlignment="1">
      <alignment horizontal="center" vertical="center"/>
    </xf>
    <xf numFmtId="165" fontId="10" fillId="19" borderId="50" xfId="1" applyNumberFormat="1" applyFont="1" applyFill="1" applyBorder="1" applyAlignment="1">
      <alignment horizontal="center" vertical="center"/>
    </xf>
    <xf numFmtId="164" fontId="6" fillId="4" borderId="11" xfId="1" applyFont="1" applyFill="1" applyBorder="1" applyAlignment="1">
      <alignment horizontal="center" vertical="center"/>
    </xf>
    <xf numFmtId="164" fontId="6" fillId="4" borderId="49" xfId="1" applyFont="1" applyFill="1" applyBorder="1" applyAlignment="1">
      <alignment horizontal="center" vertical="center"/>
    </xf>
    <xf numFmtId="164" fontId="10" fillId="4" borderId="49" xfId="1" applyFont="1" applyFill="1" applyBorder="1" applyAlignment="1">
      <alignment horizontal="center" vertical="center"/>
    </xf>
    <xf numFmtId="1" fontId="24" fillId="4" borderId="35" xfId="0" applyNumberFormat="1" applyFont="1" applyFill="1" applyBorder="1" applyAlignment="1">
      <alignment horizontal="center" vertical="center"/>
    </xf>
    <xf numFmtId="164" fontId="24" fillId="4" borderId="13" xfId="1" applyFont="1" applyFill="1" applyBorder="1" applyAlignment="1">
      <alignment horizontal="center" vertical="center"/>
    </xf>
    <xf numFmtId="165" fontId="24" fillId="4" borderId="13" xfId="1" applyNumberFormat="1" applyFont="1" applyFill="1" applyBorder="1" applyAlignment="1">
      <alignment horizontal="center" vertical="center"/>
    </xf>
    <xf numFmtId="1" fontId="24" fillId="4" borderId="13" xfId="1" applyNumberFormat="1" applyFont="1" applyFill="1" applyBorder="1" applyAlignment="1">
      <alignment horizontal="center" vertical="center"/>
    </xf>
    <xf numFmtId="164" fontId="29" fillId="4" borderId="13" xfId="1" applyFont="1" applyFill="1" applyBorder="1" applyAlignment="1">
      <alignment horizontal="center" vertical="center"/>
    </xf>
    <xf numFmtId="1" fontId="29" fillId="4" borderId="13" xfId="1" applyNumberFormat="1" applyFont="1" applyFill="1" applyBorder="1" applyAlignment="1">
      <alignment horizontal="center" vertical="center"/>
    </xf>
    <xf numFmtId="165" fontId="29" fillId="4" borderId="36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32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32" fillId="0" borderId="13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7" fontId="0" fillId="10" borderId="52" xfId="0" applyNumberFormat="1" applyFill="1" applyBorder="1" applyAlignment="1">
      <alignment horizontal="center" vertical="center"/>
    </xf>
    <xf numFmtId="167" fontId="0" fillId="10" borderId="53" xfId="0" applyNumberFormat="1" applyFill="1" applyBorder="1" applyAlignment="1">
      <alignment horizontal="center" vertical="center"/>
    </xf>
    <xf numFmtId="167" fontId="32" fillId="10" borderId="53" xfId="0" applyNumberFormat="1" applyFont="1" applyFill="1" applyBorder="1" applyAlignment="1">
      <alignment horizontal="center" vertical="center"/>
    </xf>
    <xf numFmtId="0" fontId="0" fillId="10" borderId="54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6" fillId="22" borderId="0" xfId="0" applyFont="1" applyFill="1" applyAlignment="1">
      <alignment horizontal="center" vertical="center"/>
    </xf>
    <xf numFmtId="0" fontId="33" fillId="22" borderId="0" xfId="0" applyFont="1" applyFill="1" applyAlignment="1">
      <alignment horizontal="center" vertical="center"/>
    </xf>
    <xf numFmtId="0" fontId="26" fillId="22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7" fontId="0" fillId="0" borderId="11" xfId="1" applyNumberFormat="1" applyFont="1" applyBorder="1" applyAlignment="1">
      <alignment horizontal="center" vertical="center"/>
    </xf>
    <xf numFmtId="167" fontId="0" fillId="0" borderId="53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167" fontId="4" fillId="0" borderId="53" xfId="1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 wrapText="1"/>
    </xf>
    <xf numFmtId="1" fontId="10" fillId="20" borderId="35" xfId="0" applyNumberFormat="1" applyFont="1" applyFill="1" applyBorder="1" applyAlignment="1">
      <alignment horizontal="center" vertical="center"/>
    </xf>
    <xf numFmtId="164" fontId="10" fillId="20" borderId="13" xfId="1" applyFont="1" applyFill="1" applyBorder="1" applyAlignment="1">
      <alignment horizontal="center" vertical="center"/>
    </xf>
    <xf numFmtId="165" fontId="10" fillId="20" borderId="13" xfId="1" applyNumberFormat="1" applyFont="1" applyFill="1" applyBorder="1" applyAlignment="1">
      <alignment horizontal="center" vertical="center"/>
    </xf>
    <xf numFmtId="1" fontId="10" fillId="20" borderId="13" xfId="1" applyNumberFormat="1" applyFont="1" applyFill="1" applyBorder="1" applyAlignment="1">
      <alignment horizontal="center" vertical="center"/>
    </xf>
    <xf numFmtId="165" fontId="10" fillId="20" borderId="36" xfId="1" applyNumberFormat="1" applyFont="1" applyFill="1" applyBorder="1" applyAlignment="1">
      <alignment horizontal="center" vertical="center"/>
    </xf>
    <xf numFmtId="0" fontId="3" fillId="20" borderId="0" xfId="0" applyFont="1" applyFill="1"/>
    <xf numFmtId="165" fontId="6" fillId="21" borderId="13" xfId="1" applyNumberFormat="1" applyFont="1" applyFill="1" applyBorder="1" applyAlignment="1">
      <alignment horizontal="center" vertical="center"/>
    </xf>
    <xf numFmtId="1" fontId="6" fillId="21" borderId="13" xfId="1" applyNumberFormat="1" applyFont="1" applyFill="1" applyBorder="1" applyAlignment="1">
      <alignment horizontal="center" vertical="center"/>
    </xf>
    <xf numFmtId="164" fontId="10" fillId="21" borderId="13" xfId="1" applyFont="1" applyFill="1" applyBorder="1" applyAlignment="1">
      <alignment horizontal="center" vertical="center"/>
    </xf>
    <xf numFmtId="165" fontId="10" fillId="21" borderId="13" xfId="1" applyNumberFormat="1" applyFont="1" applyFill="1" applyBorder="1" applyAlignment="1">
      <alignment horizontal="center" vertical="center"/>
    </xf>
    <xf numFmtId="165" fontId="10" fillId="21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 wrapText="1"/>
    </xf>
    <xf numFmtId="1" fontId="6" fillId="0" borderId="13" xfId="1" applyNumberFormat="1" applyFont="1" applyFill="1" applyBorder="1" applyAlignment="1">
      <alignment horizontal="center" vertical="center" wrapText="1"/>
    </xf>
    <xf numFmtId="0" fontId="22" fillId="0" borderId="0" xfId="1" applyNumberFormat="1" applyFont="1" applyAlignment="1">
      <alignment horizontal="center" vertical="center"/>
    </xf>
    <xf numFmtId="165" fontId="22" fillId="0" borderId="0" xfId="1" applyNumberFormat="1" applyFont="1" applyAlignment="1">
      <alignment horizontal="center" vertical="center"/>
    </xf>
    <xf numFmtId="164" fontId="18" fillId="0" borderId="32" xfId="1" applyFont="1" applyBorder="1" applyAlignment="1">
      <alignment horizontal="centerContinuous" vertical="center"/>
    </xf>
    <xf numFmtId="164" fontId="18" fillId="0" borderId="0" xfId="1" applyFont="1" applyBorder="1" applyAlignment="1">
      <alignment horizontal="centerContinuous" vertical="center"/>
    </xf>
    <xf numFmtId="164" fontId="18" fillId="0" borderId="39" xfId="1" applyFont="1" applyBorder="1" applyAlignment="1">
      <alignment horizontal="centerContinuous" vertical="center"/>
    </xf>
    <xf numFmtId="164" fontId="18" fillId="0" borderId="40" xfId="1" applyFont="1" applyBorder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 wrapText="1"/>
    </xf>
    <xf numFmtId="14" fontId="2" fillId="0" borderId="44" xfId="1" applyNumberFormat="1" applyFont="1" applyBorder="1" applyAlignment="1">
      <alignment horizontal="center" vertical="center"/>
    </xf>
    <xf numFmtId="14" fontId="2" fillId="0" borderId="45" xfId="1" applyNumberFormat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30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8" t="s">
        <v>17</v>
      </c>
      <c r="G2" s="29">
        <v>44851</v>
      </c>
    </row>
    <row r="3" spans="1:22" ht="15.75" thickBot="1" x14ac:dyDescent="0.3">
      <c r="D3" s="1"/>
      <c r="E3" s="1"/>
    </row>
    <row r="4" spans="1:22" ht="15.75" thickTop="1" x14ac:dyDescent="0.25">
      <c r="A4" s="353" t="s">
        <v>0</v>
      </c>
      <c r="B4" s="349" t="s">
        <v>1</v>
      </c>
      <c r="C4" s="349" t="s">
        <v>2</v>
      </c>
      <c r="D4" s="351" t="s">
        <v>3</v>
      </c>
      <c r="E4" s="355" t="s">
        <v>16</v>
      </c>
      <c r="F4" s="355" t="s">
        <v>13</v>
      </c>
      <c r="G4" s="357" t="s">
        <v>15</v>
      </c>
      <c r="H4" s="347" t="s">
        <v>12</v>
      </c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8"/>
    </row>
    <row r="5" spans="1:22" ht="15.75" thickBot="1" x14ac:dyDescent="0.3">
      <c r="A5" s="354"/>
      <c r="B5" s="350"/>
      <c r="C5" s="350"/>
      <c r="D5" s="352"/>
      <c r="E5" s="356"/>
      <c r="F5" s="356"/>
      <c r="G5" s="358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5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342" t="s">
        <v>14</v>
      </c>
      <c r="B58" s="343"/>
      <c r="C58" s="344"/>
      <c r="D58" s="345">
        <f>F57-D57</f>
        <v>-1532177.5</v>
      </c>
      <c r="E58" s="346"/>
      <c r="F58" s="346"/>
      <c r="G58" s="346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65" activePane="bottomLeft" state="frozen"/>
      <selection pane="bottomLeft" activeCell="A80" sqref="A80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8" style="60" customWidth="1"/>
    <col min="5" max="5" width="31.5703125" style="60" customWidth="1"/>
    <col min="6" max="6" width="24.7109375" style="60" customWidth="1"/>
    <col min="7" max="7" width="25.28515625" style="60" customWidth="1"/>
    <col min="8" max="8" width="18.5703125" style="60" customWidth="1"/>
    <col min="9" max="9" width="16.7109375" style="61" customWidth="1"/>
    <col min="10" max="10" width="43.42578125" style="61" customWidth="1"/>
  </cols>
  <sheetData>
    <row r="1" spans="1:10" ht="27.75" customHeight="1" x14ac:dyDescent="0.25">
      <c r="A1" s="378" t="s">
        <v>109</v>
      </c>
      <c r="B1" s="379"/>
      <c r="E1" s="162" t="s">
        <v>110</v>
      </c>
      <c r="F1" s="131">
        <f>SUM(C5:C150)</f>
        <v>550320</v>
      </c>
      <c r="G1" s="388" t="s">
        <v>115</v>
      </c>
      <c r="H1" s="389"/>
      <c r="I1" s="389"/>
    </row>
    <row r="2" spans="1:10" ht="27.75" customHeight="1" x14ac:dyDescent="0.25">
      <c r="A2" s="380"/>
      <c r="B2" s="381"/>
      <c r="E2" s="163" t="s">
        <v>111</v>
      </c>
      <c r="F2" s="157">
        <f>SUM(H5:H149)</f>
        <v>537450</v>
      </c>
      <c r="G2" s="388"/>
      <c r="H2" s="389"/>
      <c r="I2" s="389"/>
    </row>
    <row r="3" spans="1:10" ht="27.75" customHeight="1" thickBot="1" x14ac:dyDescent="0.3">
      <c r="A3" s="382"/>
      <c r="B3" s="383"/>
      <c r="E3" s="164" t="s">
        <v>112</v>
      </c>
      <c r="F3" s="158">
        <f>F1-F2</f>
        <v>12870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s="193" customFormat="1" ht="30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94">
        <v>5</v>
      </c>
      <c r="B6" s="195">
        <v>250</v>
      </c>
      <c r="C6" s="195">
        <f>A6*B6</f>
        <v>1250</v>
      </c>
      <c r="D6" s="195"/>
      <c r="E6" s="196">
        <v>44793</v>
      </c>
      <c r="F6" s="195" t="s">
        <v>64</v>
      </c>
      <c r="G6" s="197" t="s">
        <v>36</v>
      </c>
      <c r="H6" s="137"/>
      <c r="I6" s="138"/>
      <c r="J6" s="148"/>
    </row>
    <row r="7" spans="1:10" x14ac:dyDescent="0.25">
      <c r="A7" s="198">
        <v>5</v>
      </c>
      <c r="B7" s="199">
        <v>95</v>
      </c>
      <c r="C7" s="199">
        <f>A7*B7</f>
        <v>475</v>
      </c>
      <c r="D7" s="199"/>
      <c r="E7" s="200">
        <v>44793</v>
      </c>
      <c r="F7" s="199" t="s">
        <v>63</v>
      </c>
      <c r="G7" s="201" t="s">
        <v>36</v>
      </c>
      <c r="H7" s="143"/>
      <c r="I7" s="144"/>
      <c r="J7" s="150"/>
    </row>
    <row r="8" spans="1:10" x14ac:dyDescent="0.25">
      <c r="A8" s="194">
        <v>20</v>
      </c>
      <c r="B8" s="195">
        <v>250</v>
      </c>
      <c r="C8" s="195">
        <f t="shared" ref="C8:C71" si="0">A8*B8</f>
        <v>5000</v>
      </c>
      <c r="D8" s="195"/>
      <c r="E8" s="196">
        <v>44798</v>
      </c>
      <c r="F8" s="195" t="s">
        <v>64</v>
      </c>
      <c r="G8" s="197" t="s">
        <v>36</v>
      </c>
      <c r="H8" s="137"/>
      <c r="I8" s="138"/>
      <c r="J8" s="148"/>
    </row>
    <row r="9" spans="1:10" x14ac:dyDescent="0.25">
      <c r="A9" s="198">
        <v>20</v>
      </c>
      <c r="B9" s="199">
        <v>95</v>
      </c>
      <c r="C9" s="199">
        <f t="shared" si="0"/>
        <v>1900</v>
      </c>
      <c r="D9" s="199"/>
      <c r="E9" s="200">
        <v>44798</v>
      </c>
      <c r="F9" s="199" t="s">
        <v>63</v>
      </c>
      <c r="G9" s="201" t="s">
        <v>36</v>
      </c>
      <c r="H9" s="143"/>
      <c r="I9" s="144"/>
      <c r="J9" s="150"/>
    </row>
    <row r="10" spans="1:10" x14ac:dyDescent="0.25">
      <c r="A10" s="194">
        <v>20</v>
      </c>
      <c r="B10" s="195">
        <v>275</v>
      </c>
      <c r="C10" s="195">
        <f t="shared" si="0"/>
        <v>5500</v>
      </c>
      <c r="D10" s="195"/>
      <c r="E10" s="196">
        <v>44847</v>
      </c>
      <c r="F10" s="195" t="s">
        <v>62</v>
      </c>
      <c r="G10" s="197" t="s">
        <v>36</v>
      </c>
      <c r="H10" s="137"/>
      <c r="I10" s="138"/>
      <c r="J10" s="148"/>
    </row>
    <row r="11" spans="1:10" x14ac:dyDescent="0.25">
      <c r="A11" s="198">
        <v>20</v>
      </c>
      <c r="B11" s="199">
        <v>95</v>
      </c>
      <c r="C11" s="199">
        <f t="shared" si="0"/>
        <v>1900</v>
      </c>
      <c r="D11" s="199"/>
      <c r="E11" s="200">
        <v>44847</v>
      </c>
      <c r="F11" s="199" t="s">
        <v>63</v>
      </c>
      <c r="G11" s="201" t="s">
        <v>36</v>
      </c>
      <c r="H11" s="143"/>
      <c r="I11" s="144"/>
      <c r="J11" s="150"/>
    </row>
    <row r="12" spans="1:10" x14ac:dyDescent="0.25">
      <c r="A12" s="194">
        <v>40</v>
      </c>
      <c r="B12" s="195">
        <v>250</v>
      </c>
      <c r="C12" s="195">
        <f t="shared" si="0"/>
        <v>10000</v>
      </c>
      <c r="D12" s="195"/>
      <c r="E12" s="196">
        <v>44872</v>
      </c>
      <c r="F12" s="195" t="s">
        <v>64</v>
      </c>
      <c r="G12" s="197" t="s">
        <v>36</v>
      </c>
      <c r="H12" s="137"/>
      <c r="I12" s="138"/>
      <c r="J12" s="148"/>
    </row>
    <row r="13" spans="1:10" x14ac:dyDescent="0.25">
      <c r="A13" s="198">
        <v>20</v>
      </c>
      <c r="B13" s="199">
        <v>95</v>
      </c>
      <c r="C13" s="199">
        <f t="shared" si="0"/>
        <v>1900</v>
      </c>
      <c r="D13" s="199"/>
      <c r="E13" s="200">
        <v>44872</v>
      </c>
      <c r="F13" s="199" t="s">
        <v>63</v>
      </c>
      <c r="G13" s="201" t="s">
        <v>36</v>
      </c>
      <c r="H13" s="143"/>
      <c r="I13" s="144"/>
      <c r="J13" s="150"/>
    </row>
    <row r="14" spans="1:10" x14ac:dyDescent="0.25">
      <c r="A14" s="194">
        <v>40</v>
      </c>
      <c r="B14" s="195">
        <v>250</v>
      </c>
      <c r="C14" s="195">
        <f t="shared" si="0"/>
        <v>10000</v>
      </c>
      <c r="D14" s="195"/>
      <c r="E14" s="196">
        <v>44872</v>
      </c>
      <c r="F14" s="195" t="s">
        <v>64</v>
      </c>
      <c r="G14" s="197" t="s">
        <v>36</v>
      </c>
      <c r="H14" s="137"/>
      <c r="I14" s="138"/>
      <c r="J14" s="148"/>
    </row>
    <row r="15" spans="1:10" x14ac:dyDescent="0.25">
      <c r="A15" s="198">
        <v>35</v>
      </c>
      <c r="B15" s="199">
        <v>95</v>
      </c>
      <c r="C15" s="199">
        <f t="shared" si="0"/>
        <v>3325</v>
      </c>
      <c r="D15" s="199"/>
      <c r="E15" s="200">
        <v>44872</v>
      </c>
      <c r="F15" s="199" t="s">
        <v>63</v>
      </c>
      <c r="G15" s="201" t="s">
        <v>36</v>
      </c>
      <c r="H15" s="143"/>
      <c r="I15" s="144"/>
      <c r="J15" s="150"/>
    </row>
    <row r="16" spans="1:10" x14ac:dyDescent="0.25">
      <c r="A16" s="194">
        <v>20</v>
      </c>
      <c r="B16" s="195">
        <v>250</v>
      </c>
      <c r="C16" s="195">
        <f t="shared" si="0"/>
        <v>5000</v>
      </c>
      <c r="D16" s="195"/>
      <c r="E16" s="196">
        <v>44872</v>
      </c>
      <c r="F16" s="195" t="s">
        <v>64</v>
      </c>
      <c r="G16" s="197" t="s">
        <v>36</v>
      </c>
      <c r="H16" s="137"/>
      <c r="I16" s="138"/>
      <c r="J16" s="148"/>
    </row>
    <row r="17" spans="1:10" x14ac:dyDescent="0.25">
      <c r="A17" s="198">
        <v>20</v>
      </c>
      <c r="B17" s="199">
        <v>95</v>
      </c>
      <c r="C17" s="199">
        <f t="shared" si="0"/>
        <v>1900</v>
      </c>
      <c r="D17" s="199"/>
      <c r="E17" s="200">
        <v>44872</v>
      </c>
      <c r="F17" s="199" t="s">
        <v>63</v>
      </c>
      <c r="G17" s="201" t="s">
        <v>36</v>
      </c>
      <c r="H17" s="143"/>
      <c r="I17" s="144"/>
      <c r="J17" s="150"/>
    </row>
    <row r="18" spans="1:10" x14ac:dyDescent="0.25">
      <c r="A18" s="134">
        <v>225</v>
      </c>
      <c r="B18" s="135">
        <v>180</v>
      </c>
      <c r="C18" s="135">
        <f t="shared" si="0"/>
        <v>40500</v>
      </c>
      <c r="D18" s="135"/>
      <c r="E18" s="136">
        <v>44929</v>
      </c>
      <c r="F18" s="135" t="s">
        <v>75</v>
      </c>
      <c r="G18" s="147" t="s">
        <v>74</v>
      </c>
      <c r="H18" s="137"/>
      <c r="I18" s="138"/>
      <c r="J18" s="148"/>
    </row>
    <row r="19" spans="1:10" x14ac:dyDescent="0.25">
      <c r="A19" s="140">
        <v>55</v>
      </c>
      <c r="B19" s="141">
        <v>275</v>
      </c>
      <c r="C19" s="141">
        <f t="shared" si="0"/>
        <v>15125</v>
      </c>
      <c r="D19" s="141"/>
      <c r="E19" s="142">
        <v>44935</v>
      </c>
      <c r="F19" s="141" t="s">
        <v>62</v>
      </c>
      <c r="G19" s="149" t="s">
        <v>23</v>
      </c>
      <c r="H19" s="143"/>
      <c r="I19" s="144"/>
      <c r="J19" s="150"/>
    </row>
    <row r="20" spans="1:10" x14ac:dyDescent="0.25">
      <c r="A20" s="134">
        <v>30</v>
      </c>
      <c r="B20" s="135">
        <v>95</v>
      </c>
      <c r="C20" s="135">
        <f t="shared" si="0"/>
        <v>2850</v>
      </c>
      <c r="D20" s="135"/>
      <c r="E20" s="136">
        <v>44935</v>
      </c>
      <c r="F20" s="135" t="s">
        <v>63</v>
      </c>
      <c r="G20" s="147" t="s">
        <v>23</v>
      </c>
      <c r="H20" s="137"/>
      <c r="I20" s="138"/>
      <c r="J20" s="148"/>
    </row>
    <row r="21" spans="1:10" x14ac:dyDescent="0.25">
      <c r="A21" s="140">
        <v>1</v>
      </c>
      <c r="B21" s="141">
        <v>18000</v>
      </c>
      <c r="C21" s="141">
        <f t="shared" si="0"/>
        <v>18000</v>
      </c>
      <c r="D21" s="141"/>
      <c r="E21" s="142">
        <v>44924</v>
      </c>
      <c r="F21" s="141" t="s">
        <v>83</v>
      </c>
      <c r="G21" s="149"/>
      <c r="H21" s="143"/>
      <c r="I21" s="144"/>
      <c r="J21" s="150"/>
    </row>
    <row r="22" spans="1:10" x14ac:dyDescent="0.25">
      <c r="A22" s="134">
        <v>260</v>
      </c>
      <c r="B22" s="135">
        <v>275</v>
      </c>
      <c r="C22" s="135">
        <f t="shared" si="0"/>
        <v>71500</v>
      </c>
      <c r="D22" s="135"/>
      <c r="E22" s="136">
        <v>44942</v>
      </c>
      <c r="F22" s="135" t="s">
        <v>75</v>
      </c>
      <c r="G22" s="147" t="s">
        <v>84</v>
      </c>
      <c r="H22" s="137"/>
      <c r="I22" s="138"/>
      <c r="J22" s="148"/>
    </row>
    <row r="23" spans="1:10" x14ac:dyDescent="0.25">
      <c r="A23" s="140">
        <v>140</v>
      </c>
      <c r="B23" s="141">
        <v>95</v>
      </c>
      <c r="C23" s="141">
        <f t="shared" si="0"/>
        <v>13300</v>
      </c>
      <c r="D23" s="141"/>
      <c r="E23" s="142">
        <v>44942</v>
      </c>
      <c r="F23" s="141" t="s">
        <v>63</v>
      </c>
      <c r="G23" s="149" t="s">
        <v>84</v>
      </c>
      <c r="H23" s="143"/>
      <c r="I23" s="144"/>
      <c r="J23" s="150"/>
    </row>
    <row r="24" spans="1:10" x14ac:dyDescent="0.25">
      <c r="A24" s="134">
        <v>35</v>
      </c>
      <c r="B24" s="135">
        <v>275</v>
      </c>
      <c r="C24" s="135">
        <f t="shared" si="0"/>
        <v>9625</v>
      </c>
      <c r="D24" s="135"/>
      <c r="E24" s="136">
        <v>44952</v>
      </c>
      <c r="F24" s="135" t="s">
        <v>75</v>
      </c>
      <c r="G24" s="147" t="s">
        <v>85</v>
      </c>
      <c r="H24" s="137"/>
      <c r="I24" s="138"/>
      <c r="J24" s="148"/>
    </row>
    <row r="25" spans="1:10" x14ac:dyDescent="0.25">
      <c r="A25" s="140">
        <v>20</v>
      </c>
      <c r="B25" s="141">
        <v>95</v>
      </c>
      <c r="C25" s="141">
        <f t="shared" si="0"/>
        <v>1900</v>
      </c>
      <c r="D25" s="141"/>
      <c r="E25" s="142">
        <v>44952</v>
      </c>
      <c r="F25" s="141" t="s">
        <v>63</v>
      </c>
      <c r="G25" s="149" t="s">
        <v>85</v>
      </c>
      <c r="H25" s="143"/>
      <c r="I25" s="144"/>
      <c r="J25" s="150"/>
    </row>
    <row r="26" spans="1:10" x14ac:dyDescent="0.25">
      <c r="A26" s="134">
        <v>55</v>
      </c>
      <c r="B26" s="135">
        <v>275</v>
      </c>
      <c r="C26" s="135">
        <f t="shared" si="0"/>
        <v>15125</v>
      </c>
      <c r="D26" s="135"/>
      <c r="E26" s="136">
        <v>44959</v>
      </c>
      <c r="F26" s="135" t="s">
        <v>75</v>
      </c>
      <c r="G26" s="147" t="s">
        <v>86</v>
      </c>
      <c r="H26" s="137"/>
      <c r="I26" s="138"/>
      <c r="J26" s="148"/>
    </row>
    <row r="27" spans="1:10" x14ac:dyDescent="0.25">
      <c r="A27" s="140">
        <v>30</v>
      </c>
      <c r="B27" s="141">
        <v>95</v>
      </c>
      <c r="C27" s="141">
        <f t="shared" si="0"/>
        <v>2850</v>
      </c>
      <c r="D27" s="141"/>
      <c r="E27" s="142">
        <v>44959</v>
      </c>
      <c r="F27" s="141" t="s">
        <v>63</v>
      </c>
      <c r="G27" s="149" t="s">
        <v>87</v>
      </c>
      <c r="H27" s="143"/>
      <c r="I27" s="144"/>
      <c r="J27" s="150"/>
    </row>
    <row r="28" spans="1:10" x14ac:dyDescent="0.25">
      <c r="A28" s="134">
        <v>35</v>
      </c>
      <c r="B28" s="135">
        <v>275</v>
      </c>
      <c r="C28" s="135">
        <f t="shared" si="0"/>
        <v>9625</v>
      </c>
      <c r="D28" s="135"/>
      <c r="E28" s="136">
        <v>44969</v>
      </c>
      <c r="F28" s="135" t="s">
        <v>75</v>
      </c>
      <c r="G28" s="147" t="s">
        <v>58</v>
      </c>
      <c r="H28" s="137"/>
      <c r="I28" s="138"/>
      <c r="J28" s="148"/>
    </row>
    <row r="29" spans="1:10" x14ac:dyDescent="0.25">
      <c r="A29" s="140">
        <v>20</v>
      </c>
      <c r="B29" s="141">
        <v>95</v>
      </c>
      <c r="C29" s="141">
        <f t="shared" si="0"/>
        <v>1900</v>
      </c>
      <c r="D29" s="141"/>
      <c r="E29" s="142">
        <v>44969</v>
      </c>
      <c r="F29" s="141" t="s">
        <v>63</v>
      </c>
      <c r="G29" s="149" t="s">
        <v>58</v>
      </c>
      <c r="H29" s="143"/>
      <c r="I29" s="144"/>
      <c r="J29" s="150"/>
    </row>
    <row r="30" spans="1:10" x14ac:dyDescent="0.25">
      <c r="A30" s="134">
        <v>55</v>
      </c>
      <c r="B30" s="135">
        <v>275</v>
      </c>
      <c r="C30" s="135">
        <f t="shared" si="0"/>
        <v>15125</v>
      </c>
      <c r="D30" s="135"/>
      <c r="E30" s="136">
        <v>44974</v>
      </c>
      <c r="F30" s="135" t="s">
        <v>75</v>
      </c>
      <c r="G30" s="147" t="s">
        <v>88</v>
      </c>
      <c r="H30" s="137"/>
      <c r="I30" s="138"/>
      <c r="J30" s="148"/>
    </row>
    <row r="31" spans="1:10" x14ac:dyDescent="0.25">
      <c r="A31" s="140">
        <v>30</v>
      </c>
      <c r="B31" s="141">
        <v>95</v>
      </c>
      <c r="C31" s="141">
        <f t="shared" si="0"/>
        <v>2850</v>
      </c>
      <c r="D31" s="141"/>
      <c r="E31" s="142">
        <v>44974</v>
      </c>
      <c r="F31" s="141" t="s">
        <v>63</v>
      </c>
      <c r="G31" s="149" t="s">
        <v>88</v>
      </c>
      <c r="H31" s="143"/>
      <c r="I31" s="144"/>
      <c r="J31" s="150"/>
    </row>
    <row r="32" spans="1:10" x14ac:dyDescent="0.25">
      <c r="A32" s="134">
        <v>35</v>
      </c>
      <c r="B32" s="135">
        <v>280</v>
      </c>
      <c r="C32" s="135">
        <f t="shared" si="0"/>
        <v>9800</v>
      </c>
      <c r="D32" s="135"/>
      <c r="E32" s="136">
        <v>44984</v>
      </c>
      <c r="F32" s="135" t="s">
        <v>64</v>
      </c>
      <c r="G32" s="147" t="s">
        <v>60</v>
      </c>
      <c r="H32" s="137"/>
      <c r="I32" s="138"/>
      <c r="J32" s="148"/>
    </row>
    <row r="33" spans="1:10" x14ac:dyDescent="0.25">
      <c r="A33" s="140">
        <v>17</v>
      </c>
      <c r="B33" s="141">
        <v>95</v>
      </c>
      <c r="C33" s="141">
        <f t="shared" si="0"/>
        <v>1615</v>
      </c>
      <c r="D33" s="141"/>
      <c r="E33" s="142">
        <v>44984</v>
      </c>
      <c r="F33" s="141" t="s">
        <v>63</v>
      </c>
      <c r="G33" s="149" t="s">
        <v>60</v>
      </c>
      <c r="H33" s="143"/>
      <c r="I33" s="144"/>
      <c r="J33" s="150"/>
    </row>
    <row r="34" spans="1:10" x14ac:dyDescent="0.25">
      <c r="A34" s="134">
        <v>53</v>
      </c>
      <c r="B34" s="135">
        <v>280</v>
      </c>
      <c r="C34" s="135">
        <f t="shared" si="0"/>
        <v>14840</v>
      </c>
      <c r="D34" s="135"/>
      <c r="E34" s="136">
        <v>44992</v>
      </c>
      <c r="F34" s="135" t="s">
        <v>64</v>
      </c>
      <c r="G34" s="147" t="s">
        <v>29</v>
      </c>
      <c r="H34" s="137"/>
      <c r="I34" s="138"/>
      <c r="J34" s="148"/>
    </row>
    <row r="35" spans="1:10" x14ac:dyDescent="0.25">
      <c r="A35" s="140">
        <v>28</v>
      </c>
      <c r="B35" s="141">
        <v>95</v>
      </c>
      <c r="C35" s="141">
        <f t="shared" si="0"/>
        <v>2660</v>
      </c>
      <c r="D35" s="141"/>
      <c r="E35" s="142">
        <v>44992</v>
      </c>
      <c r="F35" s="141" t="s">
        <v>63</v>
      </c>
      <c r="G35" s="149" t="s">
        <v>29</v>
      </c>
      <c r="H35" s="143"/>
      <c r="I35" s="144"/>
      <c r="J35" s="150"/>
    </row>
    <row r="36" spans="1:10" x14ac:dyDescent="0.25">
      <c r="A36" s="134">
        <v>33</v>
      </c>
      <c r="B36" s="135">
        <v>275</v>
      </c>
      <c r="C36" s="135">
        <f t="shared" si="0"/>
        <v>9075</v>
      </c>
      <c r="D36" s="135"/>
      <c r="E36" s="136">
        <v>45000</v>
      </c>
      <c r="F36" s="135" t="s">
        <v>75</v>
      </c>
      <c r="G36" s="147" t="s">
        <v>30</v>
      </c>
      <c r="H36" s="137"/>
      <c r="I36" s="138"/>
      <c r="J36" s="148"/>
    </row>
    <row r="37" spans="1:10" x14ac:dyDescent="0.25">
      <c r="A37" s="140">
        <v>18</v>
      </c>
      <c r="B37" s="141">
        <v>95</v>
      </c>
      <c r="C37" s="141">
        <f t="shared" si="0"/>
        <v>1710</v>
      </c>
      <c r="D37" s="141"/>
      <c r="E37" s="142">
        <v>45000</v>
      </c>
      <c r="F37" s="141" t="s">
        <v>63</v>
      </c>
      <c r="G37" s="149" t="s">
        <v>30</v>
      </c>
      <c r="H37" s="143"/>
      <c r="I37" s="144"/>
      <c r="J37" s="150"/>
    </row>
    <row r="38" spans="1:10" x14ac:dyDescent="0.25">
      <c r="A38" s="134">
        <v>53</v>
      </c>
      <c r="B38" s="135">
        <v>275</v>
      </c>
      <c r="C38" s="135">
        <f t="shared" si="0"/>
        <v>14575</v>
      </c>
      <c r="D38" s="135"/>
      <c r="E38" s="136">
        <v>45007</v>
      </c>
      <c r="F38" s="135" t="s">
        <v>75</v>
      </c>
      <c r="G38" s="147" t="s">
        <v>31</v>
      </c>
      <c r="H38" s="137"/>
      <c r="I38" s="138"/>
      <c r="J38" s="148"/>
    </row>
    <row r="39" spans="1:10" x14ac:dyDescent="0.25">
      <c r="A39" s="140">
        <v>25</v>
      </c>
      <c r="B39" s="141">
        <v>95</v>
      </c>
      <c r="C39" s="141">
        <f t="shared" si="0"/>
        <v>2375</v>
      </c>
      <c r="D39" s="141"/>
      <c r="E39" s="142">
        <v>45007</v>
      </c>
      <c r="F39" s="141" t="s">
        <v>63</v>
      </c>
      <c r="G39" s="149" t="s">
        <v>31</v>
      </c>
      <c r="H39" s="143"/>
      <c r="I39" s="144"/>
      <c r="J39" s="150"/>
    </row>
    <row r="40" spans="1:10" x14ac:dyDescent="0.25">
      <c r="A40" s="134">
        <v>35</v>
      </c>
      <c r="B40" s="135">
        <v>275</v>
      </c>
      <c r="C40" s="135">
        <f t="shared" si="0"/>
        <v>9625</v>
      </c>
      <c r="D40" s="135"/>
      <c r="E40" s="136">
        <v>45016</v>
      </c>
      <c r="F40" s="135" t="s">
        <v>75</v>
      </c>
      <c r="G40" s="147" t="s">
        <v>32</v>
      </c>
      <c r="H40" s="137"/>
      <c r="I40" s="138"/>
      <c r="J40" s="148"/>
    </row>
    <row r="41" spans="1:10" x14ac:dyDescent="0.25">
      <c r="A41" s="140">
        <v>17</v>
      </c>
      <c r="B41" s="141">
        <v>95</v>
      </c>
      <c r="C41" s="141">
        <f t="shared" si="0"/>
        <v>1615</v>
      </c>
      <c r="D41" s="141"/>
      <c r="E41" s="142">
        <v>45016</v>
      </c>
      <c r="F41" s="141" t="s">
        <v>63</v>
      </c>
      <c r="G41" s="149" t="s">
        <v>32</v>
      </c>
      <c r="H41" s="143"/>
      <c r="I41" s="144"/>
      <c r="J41" s="150"/>
    </row>
    <row r="42" spans="1:10" x14ac:dyDescent="0.25">
      <c r="A42" s="134">
        <v>52</v>
      </c>
      <c r="B42" s="135">
        <v>275</v>
      </c>
      <c r="C42" s="135">
        <f t="shared" si="0"/>
        <v>14300</v>
      </c>
      <c r="D42" s="135"/>
      <c r="E42" s="136">
        <v>45044</v>
      </c>
      <c r="F42" s="135" t="s">
        <v>75</v>
      </c>
      <c r="G42" s="147" t="s">
        <v>35</v>
      </c>
      <c r="H42" s="137"/>
      <c r="I42" s="138"/>
      <c r="J42" s="148"/>
    </row>
    <row r="43" spans="1:10" x14ac:dyDescent="0.25">
      <c r="A43" s="140">
        <v>27</v>
      </c>
      <c r="B43" s="141">
        <v>95</v>
      </c>
      <c r="C43" s="141">
        <f t="shared" si="0"/>
        <v>2565</v>
      </c>
      <c r="D43" s="141"/>
      <c r="E43" s="142">
        <v>45044</v>
      </c>
      <c r="F43" s="141" t="s">
        <v>63</v>
      </c>
      <c r="G43" s="149" t="s">
        <v>35</v>
      </c>
      <c r="H43" s="143"/>
      <c r="I43" s="144"/>
      <c r="J43" s="150"/>
    </row>
    <row r="44" spans="1:10" x14ac:dyDescent="0.25">
      <c r="A44" s="134">
        <v>35</v>
      </c>
      <c r="B44" s="135">
        <v>280</v>
      </c>
      <c r="C44" s="135">
        <f t="shared" si="0"/>
        <v>9800</v>
      </c>
      <c r="D44" s="135"/>
      <c r="E44" s="136">
        <v>45052</v>
      </c>
      <c r="F44" s="135" t="s">
        <v>75</v>
      </c>
      <c r="G44" s="147" t="s">
        <v>34</v>
      </c>
      <c r="H44" s="137"/>
      <c r="I44" s="138"/>
      <c r="J44" s="148"/>
    </row>
    <row r="45" spans="1:10" x14ac:dyDescent="0.25">
      <c r="A45" s="140">
        <v>18</v>
      </c>
      <c r="B45" s="141">
        <v>105</v>
      </c>
      <c r="C45" s="141">
        <f t="shared" si="0"/>
        <v>1890</v>
      </c>
      <c r="D45" s="141"/>
      <c r="E45" s="142">
        <v>45052</v>
      </c>
      <c r="F45" s="141" t="s">
        <v>63</v>
      </c>
      <c r="G45" s="149" t="s">
        <v>34</v>
      </c>
      <c r="H45" s="143"/>
      <c r="I45" s="144"/>
      <c r="J45" s="150"/>
    </row>
    <row r="46" spans="1:10" x14ac:dyDescent="0.25">
      <c r="A46" s="134">
        <v>50</v>
      </c>
      <c r="B46" s="135">
        <v>280</v>
      </c>
      <c r="C46" s="135">
        <f t="shared" si="0"/>
        <v>14000</v>
      </c>
      <c r="D46" s="135"/>
      <c r="E46" s="136">
        <v>45059</v>
      </c>
      <c r="F46" s="135" t="s">
        <v>75</v>
      </c>
      <c r="G46" s="147" t="s">
        <v>33</v>
      </c>
      <c r="H46" s="137"/>
      <c r="I46" s="138"/>
      <c r="J46" s="148"/>
    </row>
    <row r="47" spans="1:10" x14ac:dyDescent="0.25">
      <c r="A47" s="140">
        <v>25</v>
      </c>
      <c r="B47" s="141">
        <v>105</v>
      </c>
      <c r="C47" s="141">
        <f t="shared" si="0"/>
        <v>2625</v>
      </c>
      <c r="D47" s="141"/>
      <c r="E47" s="142">
        <v>45059</v>
      </c>
      <c r="F47" s="141" t="s">
        <v>63</v>
      </c>
      <c r="G47" s="149" t="s">
        <v>33</v>
      </c>
      <c r="H47" s="143"/>
      <c r="I47" s="144"/>
      <c r="J47" s="150"/>
    </row>
    <row r="48" spans="1:10" x14ac:dyDescent="0.25">
      <c r="A48" s="134">
        <v>32</v>
      </c>
      <c r="B48" s="135">
        <v>280</v>
      </c>
      <c r="C48" s="135">
        <f t="shared" si="0"/>
        <v>8960</v>
      </c>
      <c r="D48" s="135"/>
      <c r="E48" s="136">
        <v>45069</v>
      </c>
      <c r="F48" s="135" t="s">
        <v>75</v>
      </c>
      <c r="G48" s="147" t="s">
        <v>57</v>
      </c>
      <c r="H48" s="137"/>
      <c r="I48" s="138"/>
      <c r="J48" s="148"/>
    </row>
    <row r="49" spans="1:10" x14ac:dyDescent="0.25">
      <c r="A49" s="140">
        <v>18</v>
      </c>
      <c r="B49" s="141">
        <v>105</v>
      </c>
      <c r="C49" s="141">
        <f t="shared" si="0"/>
        <v>1890</v>
      </c>
      <c r="D49" s="141"/>
      <c r="E49" s="142">
        <v>45069</v>
      </c>
      <c r="F49" s="141" t="s">
        <v>63</v>
      </c>
      <c r="G49" s="149" t="s">
        <v>57</v>
      </c>
      <c r="H49" s="143"/>
      <c r="I49" s="144"/>
      <c r="J49" s="150"/>
    </row>
    <row r="50" spans="1:10" x14ac:dyDescent="0.25">
      <c r="A50" s="134">
        <v>54</v>
      </c>
      <c r="B50" s="135">
        <v>280</v>
      </c>
      <c r="C50" s="135">
        <f t="shared" si="0"/>
        <v>15120</v>
      </c>
      <c r="D50" s="135"/>
      <c r="E50" s="136">
        <v>45072</v>
      </c>
      <c r="F50" s="135" t="s">
        <v>75</v>
      </c>
      <c r="G50" s="147" t="s">
        <v>65</v>
      </c>
      <c r="H50" s="137"/>
      <c r="I50" s="138"/>
      <c r="J50" s="148"/>
    </row>
    <row r="51" spans="1:10" x14ac:dyDescent="0.25">
      <c r="A51" s="140">
        <v>28</v>
      </c>
      <c r="B51" s="141">
        <v>105</v>
      </c>
      <c r="C51" s="141">
        <f t="shared" si="0"/>
        <v>2940</v>
      </c>
      <c r="D51" s="141"/>
      <c r="E51" s="142">
        <v>45072</v>
      </c>
      <c r="F51" s="141" t="s">
        <v>63</v>
      </c>
      <c r="G51" s="149" t="s">
        <v>65</v>
      </c>
      <c r="H51" s="143"/>
      <c r="I51" s="144"/>
      <c r="J51" s="150"/>
    </row>
    <row r="52" spans="1:10" x14ac:dyDescent="0.25">
      <c r="A52" s="134">
        <v>33</v>
      </c>
      <c r="B52" s="135">
        <v>280</v>
      </c>
      <c r="C52" s="135">
        <f t="shared" si="0"/>
        <v>9240</v>
      </c>
      <c r="D52" s="135"/>
      <c r="E52" s="136">
        <v>45086</v>
      </c>
      <c r="F52" s="135" t="s">
        <v>75</v>
      </c>
      <c r="G52" s="147" t="s">
        <v>61</v>
      </c>
      <c r="H52" s="137"/>
      <c r="I52" s="138"/>
      <c r="J52" s="148"/>
    </row>
    <row r="53" spans="1:10" x14ac:dyDescent="0.25">
      <c r="A53" s="140">
        <v>18</v>
      </c>
      <c r="B53" s="141">
        <v>105</v>
      </c>
      <c r="C53" s="141">
        <f t="shared" si="0"/>
        <v>1890</v>
      </c>
      <c r="D53" s="141"/>
      <c r="E53" s="142">
        <v>45086</v>
      </c>
      <c r="F53" s="141" t="s">
        <v>63</v>
      </c>
      <c r="G53" s="149" t="s">
        <v>61</v>
      </c>
      <c r="H53" s="143"/>
      <c r="I53" s="144"/>
      <c r="J53" s="150"/>
    </row>
    <row r="54" spans="1:10" x14ac:dyDescent="0.25">
      <c r="A54" s="134">
        <v>52</v>
      </c>
      <c r="B54" s="135">
        <v>280</v>
      </c>
      <c r="C54" s="135">
        <f t="shared" si="0"/>
        <v>14560</v>
      </c>
      <c r="D54" s="135"/>
      <c r="E54" s="136">
        <v>45090</v>
      </c>
      <c r="F54" s="135" t="s">
        <v>75</v>
      </c>
      <c r="G54" s="147" t="s">
        <v>72</v>
      </c>
      <c r="H54" s="137"/>
      <c r="I54" s="138"/>
      <c r="J54" s="148"/>
    </row>
    <row r="55" spans="1:10" x14ac:dyDescent="0.25">
      <c r="A55" s="140">
        <v>27</v>
      </c>
      <c r="B55" s="141">
        <v>105</v>
      </c>
      <c r="C55" s="141">
        <f t="shared" si="0"/>
        <v>2835</v>
      </c>
      <c r="D55" s="141"/>
      <c r="E55" s="142">
        <v>45090</v>
      </c>
      <c r="F55" s="141" t="s">
        <v>63</v>
      </c>
      <c r="G55" s="149" t="s">
        <v>72</v>
      </c>
      <c r="H55" s="143"/>
      <c r="I55" s="144"/>
      <c r="J55" s="150"/>
    </row>
    <row r="56" spans="1:10" x14ac:dyDescent="0.25">
      <c r="A56" s="134">
        <v>33</v>
      </c>
      <c r="B56" s="135">
        <v>280</v>
      </c>
      <c r="C56" s="135">
        <f t="shared" si="0"/>
        <v>9240</v>
      </c>
      <c r="D56" s="135"/>
      <c r="E56" s="136">
        <v>45103</v>
      </c>
      <c r="F56" s="135" t="s">
        <v>75</v>
      </c>
      <c r="G56" s="147" t="s">
        <v>43</v>
      </c>
      <c r="H56" s="137"/>
      <c r="I56" s="138"/>
      <c r="J56" s="148"/>
    </row>
    <row r="57" spans="1:10" x14ac:dyDescent="0.25">
      <c r="A57" s="140">
        <v>18</v>
      </c>
      <c r="B57" s="141">
        <v>105</v>
      </c>
      <c r="C57" s="141">
        <f t="shared" si="0"/>
        <v>1890</v>
      </c>
      <c r="D57" s="141"/>
      <c r="E57" s="142">
        <v>45103</v>
      </c>
      <c r="F57" s="141" t="s">
        <v>63</v>
      </c>
      <c r="G57" s="149" t="s">
        <v>43</v>
      </c>
      <c r="H57" s="143"/>
      <c r="I57" s="144"/>
      <c r="J57" s="150"/>
    </row>
    <row r="58" spans="1:10" x14ac:dyDescent="0.25">
      <c r="A58" s="134">
        <v>53</v>
      </c>
      <c r="B58" s="135">
        <v>280</v>
      </c>
      <c r="C58" s="135">
        <f t="shared" si="0"/>
        <v>14840</v>
      </c>
      <c r="D58" s="135"/>
      <c r="E58" s="136">
        <v>45113</v>
      </c>
      <c r="F58" s="135" t="s">
        <v>75</v>
      </c>
      <c r="G58" s="147" t="s">
        <v>44</v>
      </c>
      <c r="H58" s="137"/>
      <c r="I58" s="138"/>
      <c r="J58" s="148"/>
    </row>
    <row r="59" spans="1:10" x14ac:dyDescent="0.25">
      <c r="A59" s="140">
        <v>25</v>
      </c>
      <c r="B59" s="141">
        <v>105</v>
      </c>
      <c r="C59" s="141">
        <f t="shared" si="0"/>
        <v>2625</v>
      </c>
      <c r="D59" s="141"/>
      <c r="E59" s="142">
        <v>45113</v>
      </c>
      <c r="F59" s="141" t="s">
        <v>63</v>
      </c>
      <c r="G59" s="149" t="s">
        <v>44</v>
      </c>
      <c r="H59" s="143"/>
      <c r="I59" s="144"/>
      <c r="J59" s="150"/>
    </row>
    <row r="60" spans="1:10" x14ac:dyDescent="0.25">
      <c r="A60" s="134">
        <v>30</v>
      </c>
      <c r="B60" s="135">
        <v>280</v>
      </c>
      <c r="C60" s="135">
        <f t="shared" si="0"/>
        <v>8400</v>
      </c>
      <c r="D60" s="135"/>
      <c r="E60" s="136">
        <v>45124</v>
      </c>
      <c r="F60" s="135" t="s">
        <v>75</v>
      </c>
      <c r="G60" s="147" t="s">
        <v>45</v>
      </c>
      <c r="H60" s="137"/>
      <c r="I60" s="138"/>
      <c r="J60" s="148"/>
    </row>
    <row r="61" spans="1:10" x14ac:dyDescent="0.25">
      <c r="A61" s="140">
        <v>18</v>
      </c>
      <c r="B61" s="141">
        <v>105</v>
      </c>
      <c r="C61" s="141">
        <f t="shared" si="0"/>
        <v>1890</v>
      </c>
      <c r="D61" s="141"/>
      <c r="E61" s="142">
        <v>45124</v>
      </c>
      <c r="F61" s="141" t="s">
        <v>63</v>
      </c>
      <c r="G61" s="149" t="s">
        <v>45</v>
      </c>
      <c r="H61" s="143"/>
      <c r="I61" s="144"/>
      <c r="J61" s="150"/>
    </row>
    <row r="62" spans="1:10" x14ac:dyDescent="0.25">
      <c r="A62" s="134">
        <v>50</v>
      </c>
      <c r="B62" s="135">
        <v>280</v>
      </c>
      <c r="C62" s="135">
        <f t="shared" si="0"/>
        <v>14000</v>
      </c>
      <c r="D62" s="135"/>
      <c r="E62" s="136">
        <v>45131</v>
      </c>
      <c r="F62" s="135" t="s">
        <v>75</v>
      </c>
      <c r="G62" s="147" t="s">
        <v>46</v>
      </c>
      <c r="H62" s="137"/>
      <c r="I62" s="138"/>
      <c r="J62" s="148"/>
    </row>
    <row r="63" spans="1:10" x14ac:dyDescent="0.25">
      <c r="A63" s="140">
        <v>27</v>
      </c>
      <c r="B63" s="141">
        <v>105</v>
      </c>
      <c r="C63" s="141">
        <f t="shared" si="0"/>
        <v>2835</v>
      </c>
      <c r="D63" s="141"/>
      <c r="E63" s="142">
        <v>45131</v>
      </c>
      <c r="F63" s="141" t="s">
        <v>63</v>
      </c>
      <c r="G63" s="149" t="s">
        <v>46</v>
      </c>
      <c r="H63" s="143"/>
      <c r="I63" s="144"/>
      <c r="J63" s="150"/>
    </row>
    <row r="64" spans="1:10" x14ac:dyDescent="0.25">
      <c r="A64" s="134">
        <v>28</v>
      </c>
      <c r="B64" s="135">
        <v>285</v>
      </c>
      <c r="C64" s="135">
        <f t="shared" si="0"/>
        <v>7980</v>
      </c>
      <c r="D64" s="135"/>
      <c r="E64" s="136">
        <v>45146</v>
      </c>
      <c r="F64" s="135" t="s">
        <v>75</v>
      </c>
      <c r="G64" s="147" t="s">
        <v>47</v>
      </c>
      <c r="H64" s="137"/>
      <c r="I64" s="138"/>
      <c r="J64" s="148"/>
    </row>
    <row r="65" spans="1:10" x14ac:dyDescent="0.25">
      <c r="A65" s="140">
        <v>17</v>
      </c>
      <c r="B65" s="141">
        <v>105</v>
      </c>
      <c r="C65" s="141">
        <f t="shared" si="0"/>
        <v>1785</v>
      </c>
      <c r="D65" s="141"/>
      <c r="E65" s="142">
        <v>45146</v>
      </c>
      <c r="F65" s="141" t="s">
        <v>63</v>
      </c>
      <c r="G65" s="149" t="s">
        <v>47</v>
      </c>
      <c r="H65" s="143"/>
      <c r="I65" s="144"/>
      <c r="J65" s="150"/>
    </row>
    <row r="66" spans="1:10" x14ac:dyDescent="0.25">
      <c r="A66" s="134">
        <v>50</v>
      </c>
      <c r="B66" s="135">
        <v>285</v>
      </c>
      <c r="C66" s="135">
        <f t="shared" si="0"/>
        <v>14250</v>
      </c>
      <c r="D66" s="135"/>
      <c r="E66" s="136">
        <v>45157</v>
      </c>
      <c r="F66" s="135" t="s">
        <v>75</v>
      </c>
      <c r="G66" s="147" t="s">
        <v>56</v>
      </c>
      <c r="H66" s="137"/>
      <c r="I66" s="138"/>
      <c r="J66" s="148"/>
    </row>
    <row r="67" spans="1:10" x14ac:dyDescent="0.25">
      <c r="A67" s="140">
        <v>27</v>
      </c>
      <c r="B67" s="141">
        <v>105</v>
      </c>
      <c r="C67" s="141">
        <f t="shared" si="0"/>
        <v>2835</v>
      </c>
      <c r="D67" s="141"/>
      <c r="E67" s="142">
        <v>45157</v>
      </c>
      <c r="F67" s="141" t="s">
        <v>63</v>
      </c>
      <c r="G67" s="149" t="s">
        <v>56</v>
      </c>
      <c r="H67" s="143"/>
      <c r="I67" s="144"/>
      <c r="J67" s="150"/>
    </row>
    <row r="68" spans="1:10" x14ac:dyDescent="0.25">
      <c r="A68" s="134">
        <v>15</v>
      </c>
      <c r="B68" s="135">
        <v>110</v>
      </c>
      <c r="C68" s="135">
        <f t="shared" si="0"/>
        <v>1650</v>
      </c>
      <c r="D68" s="135"/>
      <c r="E68" s="136">
        <v>45181</v>
      </c>
      <c r="F68" s="135" t="s">
        <v>63</v>
      </c>
      <c r="G68" s="147" t="s">
        <v>89</v>
      </c>
      <c r="H68" s="137"/>
      <c r="I68" s="138"/>
      <c r="J68" s="148"/>
    </row>
    <row r="69" spans="1:10" x14ac:dyDescent="0.25">
      <c r="A69" s="140">
        <v>15</v>
      </c>
      <c r="B69" s="141">
        <v>110</v>
      </c>
      <c r="C69" s="141">
        <f t="shared" si="0"/>
        <v>1650</v>
      </c>
      <c r="D69" s="141"/>
      <c r="E69" s="142">
        <v>45183</v>
      </c>
      <c r="F69" s="141" t="s">
        <v>63</v>
      </c>
      <c r="G69" s="149" t="s">
        <v>89</v>
      </c>
      <c r="H69" s="143"/>
      <c r="I69" s="144"/>
      <c r="J69" s="150"/>
    </row>
    <row r="70" spans="1:10" x14ac:dyDescent="0.25">
      <c r="A70" s="134">
        <v>20</v>
      </c>
      <c r="B70" s="135">
        <v>110</v>
      </c>
      <c r="C70" s="135">
        <f t="shared" si="0"/>
        <v>2200</v>
      </c>
      <c r="D70" s="135"/>
      <c r="E70" s="136">
        <v>45193</v>
      </c>
      <c r="F70" s="135" t="s">
        <v>63</v>
      </c>
      <c r="G70" s="147" t="s">
        <v>89</v>
      </c>
      <c r="H70" s="137"/>
      <c r="I70" s="138"/>
      <c r="J70" s="148"/>
    </row>
    <row r="71" spans="1:10" x14ac:dyDescent="0.25">
      <c r="A71" s="140">
        <v>20</v>
      </c>
      <c r="B71" s="141">
        <v>110</v>
      </c>
      <c r="C71" s="141">
        <f t="shared" si="0"/>
        <v>2200</v>
      </c>
      <c r="D71" s="141"/>
      <c r="E71" s="142">
        <v>45194</v>
      </c>
      <c r="F71" s="141" t="s">
        <v>63</v>
      </c>
      <c r="G71" s="149" t="s">
        <v>89</v>
      </c>
      <c r="H71" s="143"/>
      <c r="I71" s="144"/>
      <c r="J71" s="150"/>
    </row>
    <row r="72" spans="1:10" x14ac:dyDescent="0.25">
      <c r="A72" s="134">
        <v>20</v>
      </c>
      <c r="B72" s="135">
        <v>110</v>
      </c>
      <c r="C72" s="135">
        <f t="shared" ref="C72:C135" si="1">A72*B72</f>
        <v>2200</v>
      </c>
      <c r="D72" s="135"/>
      <c r="E72" s="136">
        <v>45196</v>
      </c>
      <c r="F72" s="135" t="s">
        <v>63</v>
      </c>
      <c r="G72" s="147" t="s">
        <v>89</v>
      </c>
      <c r="H72" s="137"/>
      <c r="I72" s="138"/>
      <c r="J72" s="148"/>
    </row>
    <row r="73" spans="1:10" x14ac:dyDescent="0.25">
      <c r="A73" s="140">
        <v>15</v>
      </c>
      <c r="B73" s="141">
        <v>110</v>
      </c>
      <c r="C73" s="141">
        <f t="shared" si="1"/>
        <v>1650</v>
      </c>
      <c r="D73" s="141"/>
      <c r="E73" s="142">
        <v>45225</v>
      </c>
      <c r="F73" s="141" t="s">
        <v>63</v>
      </c>
      <c r="G73" s="149" t="s">
        <v>89</v>
      </c>
      <c r="H73" s="143"/>
      <c r="I73" s="144"/>
      <c r="J73" s="150"/>
    </row>
    <row r="74" spans="1:10" x14ac:dyDescent="0.25">
      <c r="A74" s="134">
        <v>22</v>
      </c>
      <c r="B74" s="135">
        <v>110</v>
      </c>
      <c r="C74" s="135">
        <f t="shared" si="1"/>
        <v>2420</v>
      </c>
      <c r="D74" s="135"/>
      <c r="E74" s="136">
        <v>45229</v>
      </c>
      <c r="F74" s="135" t="s">
        <v>63</v>
      </c>
      <c r="G74" s="147" t="s">
        <v>89</v>
      </c>
      <c r="H74" s="137"/>
      <c r="I74" s="138"/>
      <c r="J74" s="148"/>
    </row>
    <row r="75" spans="1:10" x14ac:dyDescent="0.25">
      <c r="A75" s="140">
        <v>8</v>
      </c>
      <c r="B75" s="141">
        <v>110</v>
      </c>
      <c r="C75" s="141">
        <f t="shared" si="1"/>
        <v>880</v>
      </c>
      <c r="D75" s="141"/>
      <c r="E75" s="142">
        <v>45242</v>
      </c>
      <c r="F75" s="141" t="s">
        <v>63</v>
      </c>
      <c r="G75" s="149" t="s">
        <v>89</v>
      </c>
      <c r="H75" s="143"/>
      <c r="I75" s="144"/>
      <c r="J75" s="150"/>
    </row>
    <row r="76" spans="1:10" x14ac:dyDescent="0.25">
      <c r="A76" s="134">
        <v>10</v>
      </c>
      <c r="B76" s="135">
        <v>110</v>
      </c>
      <c r="C76" s="135">
        <f t="shared" si="1"/>
        <v>1100</v>
      </c>
      <c r="D76" s="135"/>
      <c r="E76" s="136">
        <v>45287</v>
      </c>
      <c r="F76" s="135" t="s">
        <v>63</v>
      </c>
      <c r="G76" s="147" t="s">
        <v>89</v>
      </c>
      <c r="H76" s="137"/>
      <c r="I76" s="138"/>
      <c r="J76" s="148"/>
    </row>
    <row r="77" spans="1:10" x14ac:dyDescent="0.25">
      <c r="A77" s="259"/>
      <c r="B77" s="260"/>
      <c r="C77" s="260">
        <f t="shared" si="1"/>
        <v>0</v>
      </c>
      <c r="D77" s="260">
        <f>SUM(C6:C77)</f>
        <v>537450</v>
      </c>
      <c r="E77" s="329"/>
      <c r="F77" s="260"/>
      <c r="G77" s="330"/>
      <c r="H77" s="331">
        <v>537450</v>
      </c>
      <c r="I77" s="332"/>
      <c r="J77" s="333" t="s">
        <v>160</v>
      </c>
    </row>
    <row r="78" spans="1:10" x14ac:dyDescent="0.25">
      <c r="A78" s="134">
        <v>84</v>
      </c>
      <c r="B78" s="135">
        <v>130</v>
      </c>
      <c r="C78" s="135">
        <f t="shared" si="1"/>
        <v>10920</v>
      </c>
      <c r="D78" s="135"/>
      <c r="E78" s="136">
        <v>45336</v>
      </c>
      <c r="F78" s="135" t="s">
        <v>63</v>
      </c>
      <c r="G78" s="147" t="s">
        <v>97</v>
      </c>
      <c r="H78" s="137"/>
      <c r="I78" s="138"/>
      <c r="J78" s="148"/>
    </row>
    <row r="79" spans="1:10" x14ac:dyDescent="0.25">
      <c r="A79" s="140">
        <v>15</v>
      </c>
      <c r="B79" s="141">
        <v>130</v>
      </c>
      <c r="C79" s="141">
        <f t="shared" si="1"/>
        <v>1950</v>
      </c>
      <c r="D79" s="141"/>
      <c r="E79" s="142">
        <v>45337</v>
      </c>
      <c r="F79" s="141" t="s">
        <v>63</v>
      </c>
      <c r="G79" s="149" t="s">
        <v>97</v>
      </c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C13" sqref="C13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19.85546875" style="60" bestFit="1" customWidth="1"/>
    <col min="8" max="8" width="18.5703125" style="60" customWidth="1"/>
    <col min="9" max="9" width="16.7109375" style="61" customWidth="1"/>
    <col min="10" max="10" width="33.85546875" style="61" bestFit="1" customWidth="1"/>
  </cols>
  <sheetData>
    <row r="1" spans="1:10" ht="40.5" customHeight="1" x14ac:dyDescent="0.25">
      <c r="A1" s="378" t="s">
        <v>10</v>
      </c>
      <c r="B1" s="379"/>
      <c r="E1" s="162" t="s">
        <v>110</v>
      </c>
      <c r="F1" s="131">
        <f>SUM(C5:C150)</f>
        <v>23450</v>
      </c>
      <c r="G1" s="388" t="s">
        <v>115</v>
      </c>
      <c r="H1" s="389"/>
      <c r="I1" s="389"/>
    </row>
    <row r="2" spans="1:10" ht="40.5" customHeight="1" x14ac:dyDescent="0.25">
      <c r="A2" s="380"/>
      <c r="B2" s="381"/>
      <c r="E2" s="163" t="s">
        <v>111</v>
      </c>
      <c r="F2" s="157">
        <f>SUM(H5:H149)</f>
        <v>23450</v>
      </c>
      <c r="G2" s="388"/>
      <c r="H2" s="389"/>
      <c r="I2" s="389"/>
    </row>
    <row r="3" spans="1:10" ht="40.5" customHeight="1" thickBot="1" x14ac:dyDescent="0.3">
      <c r="A3" s="382"/>
      <c r="B3" s="383"/>
      <c r="E3" s="164" t="s">
        <v>112</v>
      </c>
      <c r="F3" s="158">
        <f>F1-F2</f>
        <v>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/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202"/>
      <c r="B5" s="203"/>
      <c r="C5" s="203"/>
      <c r="D5" s="203"/>
      <c r="E5" s="204"/>
      <c r="F5" s="203"/>
      <c r="G5" s="205"/>
      <c r="H5" s="135"/>
      <c r="I5" s="204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44803</v>
      </c>
      <c r="F6" s="174" t="s">
        <v>64</v>
      </c>
      <c r="G6" s="180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44803</v>
      </c>
      <c r="F7" s="177" t="s">
        <v>63</v>
      </c>
      <c r="G7" s="179" t="s">
        <v>36</v>
      </c>
      <c r="H7" s="143"/>
      <c r="I7" s="144"/>
      <c r="J7" s="150"/>
    </row>
    <row r="8" spans="1:10" x14ac:dyDescent="0.25">
      <c r="A8" s="173">
        <v>10</v>
      </c>
      <c r="B8" s="174">
        <v>275</v>
      </c>
      <c r="C8" s="174">
        <f t="shared" ref="C8:C71" si="0">A8*B8</f>
        <v>2750</v>
      </c>
      <c r="D8" s="174"/>
      <c r="E8" s="175">
        <v>44847</v>
      </c>
      <c r="F8" s="174" t="s">
        <v>66</v>
      </c>
      <c r="G8" s="180" t="s">
        <v>36</v>
      </c>
      <c r="H8" s="137"/>
      <c r="I8" s="138"/>
      <c r="J8" s="148"/>
    </row>
    <row r="9" spans="1:10" x14ac:dyDescent="0.25">
      <c r="A9" s="176">
        <v>10</v>
      </c>
      <c r="B9" s="177">
        <v>95</v>
      </c>
      <c r="C9" s="177">
        <f t="shared" si="0"/>
        <v>950</v>
      </c>
      <c r="D9" s="177"/>
      <c r="E9" s="178">
        <v>44847</v>
      </c>
      <c r="F9" s="177" t="s">
        <v>63</v>
      </c>
      <c r="G9" s="179" t="s">
        <v>36</v>
      </c>
      <c r="H9" s="143"/>
      <c r="I9" s="144"/>
      <c r="J9" s="150"/>
    </row>
    <row r="10" spans="1:10" x14ac:dyDescent="0.25">
      <c r="A10" s="173">
        <v>40</v>
      </c>
      <c r="B10" s="174">
        <v>250</v>
      </c>
      <c r="C10" s="174">
        <f t="shared" si="0"/>
        <v>10000</v>
      </c>
      <c r="D10" s="174"/>
      <c r="E10" s="175">
        <v>44872</v>
      </c>
      <c r="F10" s="174" t="s">
        <v>64</v>
      </c>
      <c r="G10" s="180" t="s">
        <v>36</v>
      </c>
      <c r="H10" s="137"/>
      <c r="I10" s="138"/>
      <c r="J10" s="148"/>
    </row>
    <row r="11" spans="1:10" x14ac:dyDescent="0.25">
      <c r="A11" s="176">
        <v>30</v>
      </c>
      <c r="B11" s="177">
        <v>95</v>
      </c>
      <c r="C11" s="177">
        <f t="shared" si="0"/>
        <v>2850</v>
      </c>
      <c r="D11" s="177"/>
      <c r="E11" s="178">
        <v>44872</v>
      </c>
      <c r="F11" s="177" t="s">
        <v>63</v>
      </c>
      <c r="G11" s="179" t="s">
        <v>36</v>
      </c>
      <c r="H11" s="143"/>
      <c r="I11" s="144"/>
      <c r="J11" s="150"/>
    </row>
    <row r="12" spans="1:10" x14ac:dyDescent="0.25">
      <c r="A12" s="134"/>
      <c r="B12" s="135"/>
      <c r="C12" s="135">
        <f t="shared" si="0"/>
        <v>0</v>
      </c>
      <c r="D12" s="135">
        <f>SUM(C6:C12)</f>
        <v>23450</v>
      </c>
      <c r="E12" s="136"/>
      <c r="F12" s="135"/>
      <c r="G12" s="147"/>
      <c r="H12" s="137">
        <v>23450</v>
      </c>
      <c r="I12" s="138"/>
      <c r="J12" s="148" t="s">
        <v>160</v>
      </c>
    </row>
    <row r="13" spans="1:10" x14ac:dyDescent="0.25">
      <c r="A13" s="140"/>
      <c r="B13" s="141"/>
      <c r="C13" s="141">
        <f t="shared" si="0"/>
        <v>0</v>
      </c>
      <c r="D13" s="141"/>
      <c r="E13" s="142"/>
      <c r="F13" s="141"/>
      <c r="G13" s="149"/>
      <c r="H13" s="143"/>
      <c r="I13" s="144"/>
      <c r="J13" s="150"/>
    </row>
    <row r="14" spans="1:10" x14ac:dyDescent="0.25">
      <c r="A14" s="134"/>
      <c r="B14" s="135"/>
      <c r="C14" s="135">
        <f t="shared" si="0"/>
        <v>0</v>
      </c>
      <c r="D14" s="135"/>
      <c r="E14" s="136"/>
      <c r="F14" s="135"/>
      <c r="G14" s="147"/>
      <c r="H14" s="137"/>
      <c r="I14" s="138"/>
      <c r="J14" s="148"/>
    </row>
    <row r="15" spans="1:10" x14ac:dyDescent="0.25">
      <c r="A15" s="140"/>
      <c r="B15" s="141"/>
      <c r="C15" s="141">
        <f t="shared" si="0"/>
        <v>0</v>
      </c>
      <c r="D15" s="141"/>
      <c r="E15" s="142"/>
      <c r="F15" s="141"/>
      <c r="G15" s="149"/>
      <c r="H15" s="143"/>
      <c r="I15" s="144"/>
      <c r="J15" s="150"/>
    </row>
    <row r="16" spans="1:10" x14ac:dyDescent="0.25">
      <c r="A16" s="134"/>
      <c r="B16" s="135"/>
      <c r="C16" s="135">
        <f t="shared" si="0"/>
        <v>0</v>
      </c>
      <c r="D16" s="135"/>
      <c r="E16" s="136"/>
      <c r="F16" s="135"/>
      <c r="G16" s="147"/>
      <c r="H16" s="137"/>
      <c r="I16" s="138"/>
      <c r="J16" s="148"/>
    </row>
    <row r="17" spans="1:10" x14ac:dyDescent="0.25">
      <c r="A17" s="140"/>
      <c r="B17" s="141"/>
      <c r="C17" s="141">
        <f t="shared" si="0"/>
        <v>0</v>
      </c>
      <c r="D17" s="141"/>
      <c r="E17" s="142"/>
      <c r="F17" s="141"/>
      <c r="G17" s="149"/>
      <c r="H17" s="143"/>
      <c r="I17" s="144"/>
      <c r="J17" s="150"/>
    </row>
    <row r="18" spans="1:10" x14ac:dyDescent="0.25">
      <c r="A18" s="134"/>
      <c r="B18" s="135"/>
      <c r="C18" s="135">
        <f t="shared" si="0"/>
        <v>0</v>
      </c>
      <c r="D18" s="135"/>
      <c r="E18" s="136"/>
      <c r="F18" s="135"/>
      <c r="G18" s="147"/>
      <c r="H18" s="137"/>
      <c r="I18" s="138"/>
      <c r="J18" s="148"/>
    </row>
    <row r="19" spans="1:10" x14ac:dyDescent="0.25">
      <c r="A19" s="140"/>
      <c r="B19" s="141"/>
      <c r="C19" s="141">
        <f t="shared" si="0"/>
        <v>0</v>
      </c>
      <c r="D19" s="141"/>
      <c r="E19" s="142"/>
      <c r="F19" s="141"/>
      <c r="G19" s="149"/>
      <c r="H19" s="143"/>
      <c r="I19" s="144"/>
      <c r="J19" s="150"/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/>
      <c r="I20" s="138"/>
      <c r="J20" s="148"/>
    </row>
    <row r="21" spans="1:10" x14ac:dyDescent="0.25">
      <c r="A21" s="140"/>
      <c r="B21" s="141"/>
      <c r="C21" s="141">
        <f t="shared" si="0"/>
        <v>0</v>
      </c>
      <c r="D21" s="141"/>
      <c r="E21" s="142"/>
      <c r="F21" s="141"/>
      <c r="G21" s="149"/>
      <c r="H21" s="143"/>
      <c r="I21" s="144"/>
      <c r="J21" s="150"/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/>
      <c r="I22" s="138"/>
      <c r="J22" s="148"/>
    </row>
    <row r="23" spans="1:10" x14ac:dyDescent="0.25">
      <c r="A23" s="140"/>
      <c r="B23" s="141"/>
      <c r="C23" s="141">
        <f t="shared" si="0"/>
        <v>0</v>
      </c>
      <c r="D23" s="141"/>
      <c r="E23" s="142"/>
      <c r="F23" s="141"/>
      <c r="G23" s="149"/>
      <c r="H23" s="143"/>
      <c r="I23" s="144"/>
      <c r="J23" s="15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140"/>
      <c r="B25" s="141"/>
      <c r="C25" s="141">
        <f t="shared" si="0"/>
        <v>0</v>
      </c>
      <c r="D25" s="141"/>
      <c r="E25" s="142"/>
      <c r="F25" s="141"/>
      <c r="G25" s="149"/>
      <c r="H25" s="143"/>
      <c r="I25" s="144"/>
      <c r="J25" s="15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140"/>
      <c r="B27" s="141"/>
      <c r="C27" s="141">
        <f t="shared" si="0"/>
        <v>0</v>
      </c>
      <c r="D27" s="141"/>
      <c r="E27" s="142"/>
      <c r="F27" s="141"/>
      <c r="G27" s="149"/>
      <c r="H27" s="143"/>
      <c r="I27" s="144"/>
      <c r="J27" s="15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140"/>
      <c r="B29" s="141"/>
      <c r="C29" s="141">
        <f t="shared" si="0"/>
        <v>0</v>
      </c>
      <c r="D29" s="141"/>
      <c r="E29" s="142"/>
      <c r="F29" s="141"/>
      <c r="G29" s="149"/>
      <c r="H29" s="143"/>
      <c r="I29" s="144"/>
      <c r="J29" s="15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topLeftCell="A13" zoomScale="70" zoomScaleNormal="70" workbookViewId="0">
      <selection activeCell="E22" sqref="E22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78" t="s">
        <v>129</v>
      </c>
      <c r="B1" s="379"/>
      <c r="E1" s="162" t="s">
        <v>110</v>
      </c>
      <c r="F1" s="131">
        <f>SUM(C5:C150)</f>
        <v>251690</v>
      </c>
      <c r="G1" s="388" t="s">
        <v>115</v>
      </c>
      <c r="H1" s="389"/>
      <c r="I1" s="389"/>
    </row>
    <row r="2" spans="1:10" ht="22.5" customHeight="1" x14ac:dyDescent="0.25">
      <c r="A2" s="380"/>
      <c r="B2" s="381"/>
      <c r="E2" s="163" t="s">
        <v>111</v>
      </c>
      <c r="F2" s="157">
        <f>SUM(H6:H150)</f>
        <v>214400</v>
      </c>
      <c r="G2" s="388"/>
      <c r="H2" s="389"/>
      <c r="I2" s="389"/>
    </row>
    <row r="3" spans="1:10" ht="22.5" customHeight="1" thickBot="1" x14ac:dyDescent="0.3">
      <c r="A3" s="382"/>
      <c r="B3" s="383"/>
      <c r="E3" s="164" t="s">
        <v>112</v>
      </c>
      <c r="F3" s="158">
        <f>F1-F2</f>
        <v>37290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>
        <v>1</v>
      </c>
      <c r="B6" s="135">
        <v>29250</v>
      </c>
      <c r="C6" s="135">
        <f>A6*B6</f>
        <v>29250</v>
      </c>
      <c r="D6" s="135"/>
      <c r="E6" s="136"/>
      <c r="F6" s="135"/>
      <c r="G6" s="147" t="s">
        <v>130</v>
      </c>
      <c r="H6" s="137"/>
      <c r="I6" s="138"/>
      <c r="J6" s="148"/>
    </row>
    <row r="7" spans="1:10" x14ac:dyDescent="0.25">
      <c r="A7" s="140">
        <v>260</v>
      </c>
      <c r="B7" s="141">
        <v>200</v>
      </c>
      <c r="C7" s="141">
        <f>A7*B7</f>
        <v>52000</v>
      </c>
      <c r="D7" s="141"/>
      <c r="E7" s="142">
        <v>45245</v>
      </c>
      <c r="F7" s="141" t="s">
        <v>131</v>
      </c>
      <c r="G7" s="149"/>
      <c r="H7" s="143"/>
      <c r="I7" s="144"/>
      <c r="J7" s="150"/>
    </row>
    <row r="8" spans="1:10" x14ac:dyDescent="0.25">
      <c r="A8" s="134">
        <v>50</v>
      </c>
      <c r="B8" s="135">
        <v>230</v>
      </c>
      <c r="C8" s="135">
        <f t="shared" ref="C8:C71" si="0">A8*B8</f>
        <v>11500</v>
      </c>
      <c r="D8" s="135"/>
      <c r="E8" s="136">
        <v>45247</v>
      </c>
      <c r="F8" s="135" t="s">
        <v>132</v>
      </c>
      <c r="G8" s="147"/>
      <c r="H8" s="137"/>
      <c r="I8" s="138"/>
      <c r="J8" s="148"/>
    </row>
    <row r="9" spans="1:10" x14ac:dyDescent="0.25">
      <c r="A9" s="140">
        <v>30</v>
      </c>
      <c r="B9" s="141">
        <v>110</v>
      </c>
      <c r="C9" s="141">
        <f t="shared" si="0"/>
        <v>3300</v>
      </c>
      <c r="D9" s="141"/>
      <c r="E9" s="142">
        <v>45247</v>
      </c>
      <c r="F9" s="141" t="s">
        <v>133</v>
      </c>
      <c r="G9" s="149"/>
      <c r="H9" s="143"/>
      <c r="I9" s="144"/>
      <c r="J9" s="150"/>
    </row>
    <row r="10" spans="1:10" x14ac:dyDescent="0.25">
      <c r="A10" s="134">
        <v>255</v>
      </c>
      <c r="B10" s="135">
        <v>285</v>
      </c>
      <c r="C10" s="135">
        <f t="shared" si="0"/>
        <v>72675</v>
      </c>
      <c r="D10" s="135"/>
      <c r="E10" s="136">
        <v>45259</v>
      </c>
      <c r="F10" s="135" t="s">
        <v>64</v>
      </c>
      <c r="G10" s="147" t="s">
        <v>84</v>
      </c>
      <c r="H10" s="137"/>
      <c r="I10" s="138"/>
      <c r="J10" s="148"/>
    </row>
    <row r="11" spans="1:10" x14ac:dyDescent="0.25">
      <c r="A11" s="140">
        <v>140</v>
      </c>
      <c r="B11" s="141">
        <v>110</v>
      </c>
      <c r="C11" s="141">
        <f t="shared" si="0"/>
        <v>15400</v>
      </c>
      <c r="D11" s="141"/>
      <c r="E11" s="142">
        <v>45259</v>
      </c>
      <c r="F11" s="141" t="s">
        <v>125</v>
      </c>
      <c r="G11" s="149" t="s">
        <v>84</v>
      </c>
      <c r="H11" s="143"/>
      <c r="I11" s="144"/>
      <c r="J11" s="150"/>
    </row>
    <row r="12" spans="1:10" x14ac:dyDescent="0.25">
      <c r="A12" s="134">
        <v>30</v>
      </c>
      <c r="B12" s="135">
        <v>285</v>
      </c>
      <c r="C12" s="135">
        <f t="shared" si="0"/>
        <v>8550</v>
      </c>
      <c r="D12" s="135"/>
      <c r="E12" s="136">
        <v>45277</v>
      </c>
      <c r="F12" s="135" t="s">
        <v>64</v>
      </c>
      <c r="G12" s="147" t="s">
        <v>39</v>
      </c>
      <c r="H12" s="137"/>
      <c r="I12" s="138"/>
      <c r="J12" s="148"/>
    </row>
    <row r="13" spans="1:10" x14ac:dyDescent="0.25">
      <c r="A13" s="140">
        <v>25</v>
      </c>
      <c r="B13" s="141">
        <v>110</v>
      </c>
      <c r="C13" s="141">
        <f t="shared" si="0"/>
        <v>2750</v>
      </c>
      <c r="D13" s="141"/>
      <c r="E13" s="142">
        <v>45277</v>
      </c>
      <c r="F13" s="141" t="s">
        <v>63</v>
      </c>
      <c r="G13" s="149" t="s">
        <v>39</v>
      </c>
      <c r="H13" s="143"/>
      <c r="I13" s="144"/>
      <c r="J13" s="150"/>
    </row>
    <row r="14" spans="1:10" x14ac:dyDescent="0.25">
      <c r="A14" s="134">
        <v>55</v>
      </c>
      <c r="B14" s="135">
        <v>285</v>
      </c>
      <c r="C14" s="135">
        <f t="shared" si="0"/>
        <v>15675</v>
      </c>
      <c r="D14" s="135"/>
      <c r="E14" s="136">
        <v>45284</v>
      </c>
      <c r="F14" s="135" t="s">
        <v>64</v>
      </c>
      <c r="G14" s="147" t="s">
        <v>40</v>
      </c>
      <c r="H14" s="137"/>
      <c r="I14" s="138"/>
      <c r="J14" s="148"/>
    </row>
    <row r="15" spans="1:10" x14ac:dyDescent="0.25">
      <c r="A15" s="140">
        <v>30</v>
      </c>
      <c r="B15" s="141">
        <v>110</v>
      </c>
      <c r="C15" s="141">
        <f t="shared" si="0"/>
        <v>3300</v>
      </c>
      <c r="D15" s="141"/>
      <c r="E15" s="142">
        <v>45284</v>
      </c>
      <c r="F15" s="141" t="s">
        <v>63</v>
      </c>
      <c r="G15" s="149" t="s">
        <v>40</v>
      </c>
      <c r="H15" s="143"/>
      <c r="I15" s="144"/>
      <c r="J15" s="150"/>
    </row>
    <row r="16" spans="1:10" x14ac:dyDescent="0.25">
      <c r="A16" s="259"/>
      <c r="B16" s="260"/>
      <c r="C16" s="260">
        <f t="shared" si="0"/>
        <v>0</v>
      </c>
      <c r="D16" s="260">
        <f>SUM(C6:C16)</f>
        <v>214400</v>
      </c>
      <c r="E16" s="329"/>
      <c r="F16" s="260"/>
      <c r="G16" s="330"/>
      <c r="H16" s="331">
        <v>214400</v>
      </c>
      <c r="I16" s="332"/>
      <c r="J16" s="333" t="s">
        <v>160</v>
      </c>
    </row>
    <row r="17" spans="1:10" x14ac:dyDescent="0.25">
      <c r="A17" s="140">
        <v>15</v>
      </c>
      <c r="B17" s="141">
        <v>130</v>
      </c>
      <c r="C17" s="141">
        <f t="shared" si="0"/>
        <v>1950</v>
      </c>
      <c r="D17" s="141"/>
      <c r="E17" s="142">
        <v>45298</v>
      </c>
      <c r="F17" s="141" t="s">
        <v>125</v>
      </c>
      <c r="G17" s="149" t="s">
        <v>184</v>
      </c>
      <c r="H17" s="143"/>
      <c r="I17" s="144"/>
      <c r="J17" s="150"/>
    </row>
    <row r="18" spans="1:10" x14ac:dyDescent="0.25">
      <c r="A18" s="134">
        <v>2</v>
      </c>
      <c r="B18" s="135">
        <v>330</v>
      </c>
      <c r="C18" s="135">
        <f t="shared" si="0"/>
        <v>660</v>
      </c>
      <c r="D18" s="135"/>
      <c r="E18" s="136">
        <v>45304</v>
      </c>
      <c r="F18" s="135" t="s">
        <v>64</v>
      </c>
      <c r="G18" s="147" t="s">
        <v>183</v>
      </c>
      <c r="H18" s="137"/>
      <c r="I18" s="138"/>
      <c r="J18" s="148"/>
    </row>
    <row r="19" spans="1:10" x14ac:dyDescent="0.25">
      <c r="A19" s="140">
        <v>30</v>
      </c>
      <c r="B19" s="141">
        <v>330</v>
      </c>
      <c r="C19" s="141">
        <f t="shared" si="0"/>
        <v>9900</v>
      </c>
      <c r="D19" s="141"/>
      <c r="E19" s="142">
        <v>45307</v>
      </c>
      <c r="F19" s="141" t="s">
        <v>64</v>
      </c>
      <c r="G19" s="149" t="s">
        <v>98</v>
      </c>
      <c r="H19" s="143"/>
      <c r="I19" s="144"/>
      <c r="J19" s="150"/>
    </row>
    <row r="20" spans="1:10" x14ac:dyDescent="0.25">
      <c r="A20" s="134">
        <v>23</v>
      </c>
      <c r="B20" s="135">
        <v>130</v>
      </c>
      <c r="C20" s="135">
        <f t="shared" si="0"/>
        <v>2990</v>
      </c>
      <c r="D20" s="135"/>
      <c r="E20" s="136">
        <v>45307</v>
      </c>
      <c r="F20" s="135" t="s">
        <v>63</v>
      </c>
      <c r="G20" s="147" t="s">
        <v>98</v>
      </c>
      <c r="H20" s="137"/>
      <c r="I20" s="138"/>
      <c r="J20" s="148"/>
    </row>
    <row r="21" spans="1:10" x14ac:dyDescent="0.25">
      <c r="A21" s="140">
        <v>55</v>
      </c>
      <c r="B21" s="141">
        <v>330</v>
      </c>
      <c r="C21" s="141">
        <f t="shared" si="0"/>
        <v>18150</v>
      </c>
      <c r="D21" s="141"/>
      <c r="E21" s="142">
        <v>45325</v>
      </c>
      <c r="F21" s="141" t="s">
        <v>64</v>
      </c>
      <c r="G21" s="149" t="s">
        <v>59</v>
      </c>
      <c r="H21" s="143"/>
      <c r="I21" s="144"/>
      <c r="J21" s="150"/>
    </row>
    <row r="22" spans="1:10" x14ac:dyDescent="0.25">
      <c r="A22" s="134">
        <v>28</v>
      </c>
      <c r="B22" s="135">
        <v>130</v>
      </c>
      <c r="C22" s="135">
        <f t="shared" si="0"/>
        <v>3640</v>
      </c>
      <c r="D22" s="135"/>
      <c r="E22" s="136">
        <v>45325</v>
      </c>
      <c r="F22" s="135" t="s">
        <v>63</v>
      </c>
      <c r="G22" s="147" t="s">
        <v>59</v>
      </c>
      <c r="H22" s="137"/>
      <c r="I22" s="138"/>
      <c r="J22" s="148"/>
    </row>
    <row r="23" spans="1:10" x14ac:dyDescent="0.25">
      <c r="A23" s="140"/>
      <c r="B23" s="141"/>
      <c r="C23" s="141">
        <f t="shared" si="0"/>
        <v>0</v>
      </c>
      <c r="D23" s="141"/>
      <c r="E23" s="142"/>
      <c r="F23" s="141"/>
      <c r="G23" s="149"/>
      <c r="H23" s="143"/>
      <c r="I23" s="144"/>
      <c r="J23" s="15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140"/>
      <c r="B25" s="141"/>
      <c r="C25" s="141">
        <f t="shared" si="0"/>
        <v>0</v>
      </c>
      <c r="D25" s="141"/>
      <c r="E25" s="142"/>
      <c r="F25" s="141"/>
      <c r="G25" s="149"/>
      <c r="H25" s="143"/>
      <c r="I25" s="144"/>
      <c r="J25" s="15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140"/>
      <c r="B27" s="141"/>
      <c r="C27" s="141">
        <f t="shared" si="0"/>
        <v>0</v>
      </c>
      <c r="D27" s="141"/>
      <c r="E27" s="142"/>
      <c r="F27" s="141"/>
      <c r="G27" s="149"/>
      <c r="H27" s="143"/>
      <c r="I27" s="144"/>
      <c r="J27" s="15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140"/>
      <c r="B29" s="141"/>
      <c r="C29" s="141">
        <f t="shared" si="0"/>
        <v>0</v>
      </c>
      <c r="D29" s="141"/>
      <c r="E29" s="142"/>
      <c r="F29" s="141"/>
      <c r="G29" s="149"/>
      <c r="H29" s="143"/>
      <c r="I29" s="144"/>
      <c r="J29" s="15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A43" sqref="A43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78" t="s">
        <v>107</v>
      </c>
      <c r="B1" s="379"/>
      <c r="E1" s="162" t="s">
        <v>110</v>
      </c>
      <c r="F1" s="131">
        <f>SUM(C5:C150)</f>
        <v>350935</v>
      </c>
      <c r="G1" s="388" t="s">
        <v>115</v>
      </c>
      <c r="H1" s="389"/>
      <c r="I1" s="389"/>
    </row>
    <row r="2" spans="1:10" ht="22.5" customHeight="1" x14ac:dyDescent="0.25">
      <c r="A2" s="380"/>
      <c r="B2" s="381"/>
      <c r="E2" s="163" t="s">
        <v>111</v>
      </c>
      <c r="F2" s="157">
        <f>SUM(H6:H150)</f>
        <v>317635</v>
      </c>
      <c r="G2" s="388"/>
      <c r="H2" s="389"/>
      <c r="I2" s="389"/>
    </row>
    <row r="3" spans="1:10" ht="22.5" customHeight="1" thickBot="1" x14ac:dyDescent="0.3">
      <c r="A3" s="382"/>
      <c r="B3" s="383"/>
      <c r="E3" s="164" t="s">
        <v>112</v>
      </c>
      <c r="F3" s="158">
        <f>F1-F2</f>
        <v>33300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>
        <v>1080</v>
      </c>
      <c r="B6" s="135">
        <v>20</v>
      </c>
      <c r="C6" s="135">
        <f>A6*B6</f>
        <v>21600</v>
      </c>
      <c r="D6" s="135"/>
      <c r="E6" s="136">
        <v>44979</v>
      </c>
      <c r="F6" s="135"/>
      <c r="G6" s="147" t="s">
        <v>91</v>
      </c>
      <c r="H6" s="137"/>
      <c r="I6" s="138"/>
      <c r="J6" s="148"/>
    </row>
    <row r="7" spans="1:10" x14ac:dyDescent="0.25">
      <c r="A7" s="140">
        <v>245</v>
      </c>
      <c r="B7" s="141">
        <v>170</v>
      </c>
      <c r="C7" s="141">
        <f>A7*B7</f>
        <v>41650</v>
      </c>
      <c r="D7" s="141"/>
      <c r="E7" s="142">
        <v>44980</v>
      </c>
      <c r="F7" s="141"/>
      <c r="G7" s="149" t="s">
        <v>74</v>
      </c>
      <c r="H7" s="143"/>
      <c r="I7" s="144"/>
      <c r="J7" s="150"/>
    </row>
    <row r="8" spans="1:10" x14ac:dyDescent="0.25">
      <c r="A8" s="134">
        <v>8</v>
      </c>
      <c r="B8" s="135">
        <v>230</v>
      </c>
      <c r="C8" s="135">
        <f t="shared" ref="C8:C71" si="0">A8*B8</f>
        <v>1840</v>
      </c>
      <c r="D8" s="135"/>
      <c r="E8" s="136">
        <v>44980</v>
      </c>
      <c r="F8" s="135"/>
      <c r="G8" s="147" t="s">
        <v>24</v>
      </c>
      <c r="H8" s="137"/>
      <c r="I8" s="138"/>
      <c r="J8" s="148"/>
    </row>
    <row r="9" spans="1:10" x14ac:dyDescent="0.25">
      <c r="A9" s="140">
        <v>55</v>
      </c>
      <c r="B9" s="141">
        <v>200</v>
      </c>
      <c r="C9" s="141">
        <f t="shared" si="0"/>
        <v>11000</v>
      </c>
      <c r="D9" s="141"/>
      <c r="E9" s="142">
        <v>44982</v>
      </c>
      <c r="F9" s="141" t="s">
        <v>92</v>
      </c>
      <c r="G9" s="149" t="s">
        <v>93</v>
      </c>
      <c r="H9" s="143"/>
      <c r="I9" s="144"/>
      <c r="J9" s="150"/>
    </row>
    <row r="10" spans="1:10" x14ac:dyDescent="0.25">
      <c r="A10" s="134">
        <v>30</v>
      </c>
      <c r="B10" s="135">
        <v>95</v>
      </c>
      <c r="C10" s="135">
        <f t="shared" si="0"/>
        <v>2850</v>
      </c>
      <c r="D10" s="135"/>
      <c r="E10" s="136">
        <v>44982</v>
      </c>
      <c r="F10" s="135" t="s">
        <v>63</v>
      </c>
      <c r="G10" s="147" t="s">
        <v>93</v>
      </c>
      <c r="H10" s="137"/>
      <c r="I10" s="138"/>
      <c r="J10" s="148"/>
    </row>
    <row r="11" spans="1:10" x14ac:dyDescent="0.25">
      <c r="A11" s="140">
        <v>6</v>
      </c>
      <c r="B11" s="141">
        <v>200</v>
      </c>
      <c r="C11" s="141">
        <f t="shared" si="0"/>
        <v>1200</v>
      </c>
      <c r="D11" s="141"/>
      <c r="E11" s="142">
        <v>44983</v>
      </c>
      <c r="F11" s="141" t="s">
        <v>75</v>
      </c>
      <c r="G11" s="149" t="s">
        <v>93</v>
      </c>
      <c r="H11" s="143"/>
      <c r="I11" s="144"/>
      <c r="J11" s="150"/>
    </row>
    <row r="12" spans="1:10" x14ac:dyDescent="0.25">
      <c r="A12" s="134">
        <v>6</v>
      </c>
      <c r="B12" s="135">
        <v>95</v>
      </c>
      <c r="C12" s="135">
        <f t="shared" si="0"/>
        <v>570</v>
      </c>
      <c r="D12" s="135"/>
      <c r="E12" s="136">
        <v>44983</v>
      </c>
      <c r="F12" s="135" t="s">
        <v>63</v>
      </c>
      <c r="G12" s="147" t="s">
        <v>94</v>
      </c>
      <c r="H12" s="137"/>
      <c r="I12" s="138"/>
      <c r="J12" s="148"/>
    </row>
    <row r="13" spans="1:10" x14ac:dyDescent="0.25">
      <c r="A13" s="140">
        <v>260</v>
      </c>
      <c r="B13" s="141">
        <v>275</v>
      </c>
      <c r="C13" s="141">
        <f t="shared" si="0"/>
        <v>71500</v>
      </c>
      <c r="D13" s="141"/>
      <c r="E13" s="142">
        <v>45013</v>
      </c>
      <c r="F13" s="141" t="s">
        <v>75</v>
      </c>
      <c r="G13" s="149" t="s">
        <v>95</v>
      </c>
      <c r="H13" s="143"/>
      <c r="I13" s="144"/>
      <c r="J13" s="150"/>
    </row>
    <row r="14" spans="1:10" x14ac:dyDescent="0.25">
      <c r="A14" s="134">
        <v>135</v>
      </c>
      <c r="B14" s="135">
        <v>95</v>
      </c>
      <c r="C14" s="135">
        <f t="shared" si="0"/>
        <v>12825</v>
      </c>
      <c r="D14" s="135"/>
      <c r="E14" s="136">
        <v>45013</v>
      </c>
      <c r="F14" s="135" t="s">
        <v>63</v>
      </c>
      <c r="G14" s="147" t="s">
        <v>95</v>
      </c>
      <c r="H14" s="137"/>
      <c r="I14" s="138"/>
      <c r="J14" s="148"/>
    </row>
    <row r="15" spans="1:10" x14ac:dyDescent="0.25">
      <c r="A15" s="140">
        <v>45</v>
      </c>
      <c r="B15" s="141">
        <v>275</v>
      </c>
      <c r="C15" s="141">
        <f t="shared" si="0"/>
        <v>12375</v>
      </c>
      <c r="D15" s="141"/>
      <c r="E15" s="142">
        <v>45032</v>
      </c>
      <c r="F15" s="141" t="s">
        <v>75</v>
      </c>
      <c r="G15" s="149" t="s">
        <v>39</v>
      </c>
      <c r="H15" s="143"/>
      <c r="I15" s="144"/>
      <c r="J15" s="150"/>
    </row>
    <row r="16" spans="1:10" x14ac:dyDescent="0.25">
      <c r="A16" s="134">
        <v>25</v>
      </c>
      <c r="B16" s="135">
        <v>95</v>
      </c>
      <c r="C16" s="135">
        <f t="shared" si="0"/>
        <v>2375</v>
      </c>
      <c r="D16" s="135"/>
      <c r="E16" s="136">
        <v>45032</v>
      </c>
      <c r="F16" s="135" t="s">
        <v>63</v>
      </c>
      <c r="G16" s="147" t="s">
        <v>39</v>
      </c>
      <c r="H16" s="137"/>
      <c r="I16" s="138"/>
      <c r="J16" s="148"/>
    </row>
    <row r="17" spans="1:10" x14ac:dyDescent="0.25">
      <c r="A17" s="140">
        <v>52</v>
      </c>
      <c r="B17" s="141">
        <v>280</v>
      </c>
      <c r="C17" s="141">
        <f t="shared" si="0"/>
        <v>14560</v>
      </c>
      <c r="D17" s="141"/>
      <c r="E17" s="142">
        <v>45053</v>
      </c>
      <c r="F17" s="141" t="s">
        <v>75</v>
      </c>
      <c r="G17" s="149" t="s">
        <v>40</v>
      </c>
      <c r="H17" s="143"/>
      <c r="I17" s="144"/>
      <c r="J17" s="150"/>
    </row>
    <row r="18" spans="1:10" x14ac:dyDescent="0.25">
      <c r="A18" s="134">
        <v>25</v>
      </c>
      <c r="B18" s="135">
        <v>105</v>
      </c>
      <c r="C18" s="135">
        <f t="shared" si="0"/>
        <v>2625</v>
      </c>
      <c r="D18" s="135"/>
      <c r="E18" s="136">
        <v>45053</v>
      </c>
      <c r="F18" s="135" t="s">
        <v>63</v>
      </c>
      <c r="G18" s="147" t="s">
        <v>40</v>
      </c>
      <c r="H18" s="137"/>
      <c r="I18" s="138"/>
      <c r="J18" s="148"/>
    </row>
    <row r="19" spans="1:10" x14ac:dyDescent="0.25">
      <c r="A19" s="140">
        <v>35</v>
      </c>
      <c r="B19" s="141">
        <v>280</v>
      </c>
      <c r="C19" s="141">
        <f t="shared" si="0"/>
        <v>9800</v>
      </c>
      <c r="D19" s="141"/>
      <c r="E19" s="142">
        <v>45092</v>
      </c>
      <c r="F19" s="141" t="s">
        <v>75</v>
      </c>
      <c r="G19" s="149" t="s">
        <v>98</v>
      </c>
      <c r="H19" s="143"/>
      <c r="I19" s="144"/>
      <c r="J19" s="150"/>
    </row>
    <row r="20" spans="1:10" x14ac:dyDescent="0.25">
      <c r="A20" s="134">
        <v>20</v>
      </c>
      <c r="B20" s="135">
        <v>105</v>
      </c>
      <c r="C20" s="135">
        <f t="shared" si="0"/>
        <v>2100</v>
      </c>
      <c r="D20" s="135"/>
      <c r="E20" s="136">
        <v>45092</v>
      </c>
      <c r="F20" s="135" t="s">
        <v>63</v>
      </c>
      <c r="G20" s="147" t="s">
        <v>98</v>
      </c>
      <c r="H20" s="137"/>
      <c r="I20" s="138"/>
      <c r="J20" s="148"/>
    </row>
    <row r="21" spans="1:10" x14ac:dyDescent="0.25">
      <c r="A21" s="140">
        <v>50</v>
      </c>
      <c r="B21" s="141">
        <v>285</v>
      </c>
      <c r="C21" s="141">
        <f t="shared" si="0"/>
        <v>14250</v>
      </c>
      <c r="D21" s="141"/>
      <c r="E21" s="142">
        <v>45180</v>
      </c>
      <c r="F21" s="141" t="s">
        <v>75</v>
      </c>
      <c r="G21" s="149" t="s">
        <v>59</v>
      </c>
      <c r="H21" s="143"/>
      <c r="I21" s="144"/>
      <c r="J21" s="150"/>
    </row>
    <row r="22" spans="1:10" x14ac:dyDescent="0.25">
      <c r="A22" s="134">
        <v>28</v>
      </c>
      <c r="B22" s="135">
        <v>110</v>
      </c>
      <c r="C22" s="135">
        <f t="shared" si="0"/>
        <v>3080</v>
      </c>
      <c r="D22" s="135"/>
      <c r="E22" s="136">
        <v>45180</v>
      </c>
      <c r="F22" s="135" t="s">
        <v>63</v>
      </c>
      <c r="G22" s="147" t="s">
        <v>59</v>
      </c>
      <c r="H22" s="137"/>
      <c r="I22" s="138"/>
      <c r="J22" s="148"/>
    </row>
    <row r="23" spans="1:10" x14ac:dyDescent="0.25">
      <c r="A23" s="140">
        <v>27</v>
      </c>
      <c r="B23" s="141">
        <v>285</v>
      </c>
      <c r="C23" s="141">
        <f t="shared" si="0"/>
        <v>7695</v>
      </c>
      <c r="D23" s="141"/>
      <c r="E23" s="142">
        <v>45189</v>
      </c>
      <c r="F23" s="141" t="s">
        <v>75</v>
      </c>
      <c r="G23" s="149" t="s">
        <v>60</v>
      </c>
      <c r="H23" s="143"/>
      <c r="I23" s="144"/>
      <c r="J23" s="150"/>
    </row>
    <row r="24" spans="1:10" x14ac:dyDescent="0.25">
      <c r="A24" s="134">
        <v>18</v>
      </c>
      <c r="B24" s="135">
        <v>110</v>
      </c>
      <c r="C24" s="135">
        <f t="shared" si="0"/>
        <v>1980</v>
      </c>
      <c r="D24" s="135"/>
      <c r="E24" s="136">
        <v>45189</v>
      </c>
      <c r="F24" s="135" t="s">
        <v>63</v>
      </c>
      <c r="G24" s="147" t="s">
        <v>60</v>
      </c>
      <c r="H24" s="137"/>
      <c r="I24" s="138"/>
      <c r="J24" s="148"/>
    </row>
    <row r="25" spans="1:10" x14ac:dyDescent="0.25">
      <c r="A25" s="140">
        <v>50</v>
      </c>
      <c r="B25" s="141">
        <v>285</v>
      </c>
      <c r="C25" s="141">
        <f t="shared" si="0"/>
        <v>14250</v>
      </c>
      <c r="D25" s="141"/>
      <c r="E25" s="142">
        <v>45201</v>
      </c>
      <c r="F25" s="141" t="s">
        <v>75</v>
      </c>
      <c r="G25" s="149" t="s">
        <v>29</v>
      </c>
      <c r="H25" s="143"/>
      <c r="I25" s="144"/>
      <c r="J25" s="150"/>
    </row>
    <row r="26" spans="1:10" x14ac:dyDescent="0.25">
      <c r="A26" s="134">
        <v>28</v>
      </c>
      <c r="B26" s="135">
        <v>110</v>
      </c>
      <c r="C26" s="135">
        <f t="shared" si="0"/>
        <v>3080</v>
      </c>
      <c r="D26" s="135"/>
      <c r="E26" s="136">
        <v>45201</v>
      </c>
      <c r="F26" s="135" t="s">
        <v>63</v>
      </c>
      <c r="G26" s="147" t="s">
        <v>29</v>
      </c>
      <c r="H26" s="137"/>
      <c r="I26" s="138"/>
      <c r="J26" s="148"/>
    </row>
    <row r="27" spans="1:10" x14ac:dyDescent="0.25">
      <c r="A27" s="140">
        <v>27</v>
      </c>
      <c r="B27" s="141">
        <v>285</v>
      </c>
      <c r="C27" s="141">
        <f t="shared" si="0"/>
        <v>7695</v>
      </c>
      <c r="D27" s="141"/>
      <c r="E27" s="142">
        <v>45220</v>
      </c>
      <c r="F27" s="141" t="s">
        <v>64</v>
      </c>
      <c r="G27" s="149" t="s">
        <v>30</v>
      </c>
      <c r="H27" s="143"/>
      <c r="I27" s="144"/>
      <c r="J27" s="150"/>
    </row>
    <row r="28" spans="1:10" x14ac:dyDescent="0.25">
      <c r="A28" s="134">
        <v>19</v>
      </c>
      <c r="B28" s="135">
        <v>110</v>
      </c>
      <c r="C28" s="135">
        <f t="shared" si="0"/>
        <v>2090</v>
      </c>
      <c r="D28" s="135"/>
      <c r="E28" s="136">
        <v>45220</v>
      </c>
      <c r="F28" s="135" t="s">
        <v>63</v>
      </c>
      <c r="G28" s="147" t="s">
        <v>30</v>
      </c>
      <c r="H28" s="137"/>
      <c r="I28" s="138"/>
      <c r="J28" s="148"/>
    </row>
    <row r="29" spans="1:10" x14ac:dyDescent="0.25">
      <c r="A29" s="140">
        <v>50</v>
      </c>
      <c r="B29" s="141">
        <v>285</v>
      </c>
      <c r="C29" s="141">
        <f t="shared" si="0"/>
        <v>14250</v>
      </c>
      <c r="D29" s="141"/>
      <c r="E29" s="142">
        <v>45238</v>
      </c>
      <c r="F29" s="141" t="s">
        <v>64</v>
      </c>
      <c r="G29" s="149" t="s">
        <v>31</v>
      </c>
      <c r="H29" s="143"/>
      <c r="I29" s="144"/>
      <c r="J29" s="150"/>
    </row>
    <row r="30" spans="1:10" x14ac:dyDescent="0.25">
      <c r="A30" s="134">
        <v>26</v>
      </c>
      <c r="B30" s="135">
        <v>110</v>
      </c>
      <c r="C30" s="135">
        <f t="shared" si="0"/>
        <v>2860</v>
      </c>
      <c r="D30" s="135"/>
      <c r="E30" s="136">
        <v>45238</v>
      </c>
      <c r="F30" s="135" t="s">
        <v>63</v>
      </c>
      <c r="G30" s="147" t="s">
        <v>31</v>
      </c>
      <c r="H30" s="137"/>
      <c r="I30" s="138"/>
      <c r="J30" s="148"/>
    </row>
    <row r="31" spans="1:10" x14ac:dyDescent="0.25">
      <c r="A31" s="140">
        <v>26</v>
      </c>
      <c r="B31" s="141">
        <v>285</v>
      </c>
      <c r="C31" s="141">
        <f t="shared" si="0"/>
        <v>7410</v>
      </c>
      <c r="D31" s="141"/>
      <c r="E31" s="142">
        <v>45254</v>
      </c>
      <c r="F31" s="141" t="s">
        <v>64</v>
      </c>
      <c r="G31" s="149" t="s">
        <v>32</v>
      </c>
      <c r="H31" s="143"/>
      <c r="I31" s="144"/>
      <c r="J31" s="150"/>
    </row>
    <row r="32" spans="1:10" x14ac:dyDescent="0.25">
      <c r="A32" s="134">
        <v>18</v>
      </c>
      <c r="B32" s="135">
        <v>110</v>
      </c>
      <c r="C32" s="135">
        <f t="shared" si="0"/>
        <v>1980</v>
      </c>
      <c r="D32" s="135"/>
      <c r="E32" s="136">
        <v>45254</v>
      </c>
      <c r="F32" s="135" t="s">
        <v>63</v>
      </c>
      <c r="G32" s="147" t="s">
        <v>32</v>
      </c>
      <c r="H32" s="137"/>
      <c r="I32" s="138"/>
      <c r="J32" s="148"/>
    </row>
    <row r="33" spans="1:10" x14ac:dyDescent="0.25">
      <c r="A33" s="140">
        <v>55</v>
      </c>
      <c r="B33" s="141">
        <v>285</v>
      </c>
      <c r="C33" s="141">
        <f t="shared" si="0"/>
        <v>15675</v>
      </c>
      <c r="D33" s="141"/>
      <c r="E33" s="142">
        <v>45266</v>
      </c>
      <c r="F33" s="141" t="s">
        <v>64</v>
      </c>
      <c r="G33" s="149" t="s">
        <v>35</v>
      </c>
      <c r="H33" s="143"/>
      <c r="I33" s="144"/>
      <c r="J33" s="150"/>
    </row>
    <row r="34" spans="1:10" x14ac:dyDescent="0.25">
      <c r="A34" s="134">
        <v>28</v>
      </c>
      <c r="B34" s="135">
        <v>110</v>
      </c>
      <c r="C34" s="135">
        <f t="shared" si="0"/>
        <v>3080</v>
      </c>
      <c r="D34" s="135"/>
      <c r="E34" s="136">
        <v>45266</v>
      </c>
      <c r="F34" s="135" t="s">
        <v>63</v>
      </c>
      <c r="G34" s="147" t="s">
        <v>35</v>
      </c>
      <c r="H34" s="137"/>
      <c r="I34" s="138"/>
      <c r="J34" s="148"/>
    </row>
    <row r="35" spans="1:10" x14ac:dyDescent="0.25">
      <c r="A35" s="140">
        <v>26</v>
      </c>
      <c r="B35" s="141">
        <v>285</v>
      </c>
      <c r="C35" s="141">
        <f t="shared" si="0"/>
        <v>7410</v>
      </c>
      <c r="D35" s="141"/>
      <c r="E35" s="142">
        <v>45283</v>
      </c>
      <c r="F35" s="141" t="s">
        <v>64</v>
      </c>
      <c r="G35" s="149" t="s">
        <v>34</v>
      </c>
      <c r="H35" s="143"/>
      <c r="I35" s="144"/>
      <c r="J35" s="150"/>
    </row>
    <row r="36" spans="1:10" x14ac:dyDescent="0.25">
      <c r="A36" s="134">
        <v>18</v>
      </c>
      <c r="B36" s="135">
        <v>110</v>
      </c>
      <c r="C36" s="135">
        <f t="shared" si="0"/>
        <v>1980</v>
      </c>
      <c r="D36" s="135"/>
      <c r="E36" s="136">
        <v>45283</v>
      </c>
      <c r="F36" s="135" t="s">
        <v>63</v>
      </c>
      <c r="G36" s="147" t="s">
        <v>34</v>
      </c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>
        <f>SUM(C6:C37)</f>
        <v>317635</v>
      </c>
      <c r="E37" s="142"/>
      <c r="F37" s="141"/>
      <c r="G37" s="149"/>
      <c r="H37" s="143">
        <v>195870</v>
      </c>
      <c r="I37" s="144"/>
      <c r="J37" s="148" t="s">
        <v>160</v>
      </c>
    </row>
    <row r="38" spans="1:10" x14ac:dyDescent="0.25">
      <c r="A38" s="134">
        <v>55</v>
      </c>
      <c r="B38" s="135">
        <v>330</v>
      </c>
      <c r="C38" s="135">
        <f t="shared" si="0"/>
        <v>18150</v>
      </c>
      <c r="D38" s="135"/>
      <c r="E38" s="136">
        <v>45312</v>
      </c>
      <c r="F38" s="135" t="s">
        <v>64</v>
      </c>
      <c r="G38" s="147" t="s">
        <v>33</v>
      </c>
      <c r="H38" s="137">
        <v>121765</v>
      </c>
      <c r="I38" s="247">
        <v>2153</v>
      </c>
      <c r="J38" s="148">
        <v>45292</v>
      </c>
    </row>
    <row r="39" spans="1:10" x14ac:dyDescent="0.25">
      <c r="A39" s="140">
        <v>30</v>
      </c>
      <c r="B39" s="141">
        <v>130</v>
      </c>
      <c r="C39" s="141">
        <f t="shared" si="0"/>
        <v>3900</v>
      </c>
      <c r="D39" s="141"/>
      <c r="E39" s="142">
        <v>45312</v>
      </c>
      <c r="F39" s="141" t="s">
        <v>63</v>
      </c>
      <c r="G39" s="149" t="s">
        <v>33</v>
      </c>
      <c r="H39" s="143"/>
      <c r="I39" s="144"/>
      <c r="J39" s="150"/>
    </row>
    <row r="40" spans="1:10" x14ac:dyDescent="0.25">
      <c r="A40" s="134">
        <v>5</v>
      </c>
      <c r="B40" s="135">
        <v>130</v>
      </c>
      <c r="C40" s="135">
        <f t="shared" si="0"/>
        <v>650</v>
      </c>
      <c r="D40" s="135"/>
      <c r="E40" s="136">
        <v>45313</v>
      </c>
      <c r="F40" s="135" t="s">
        <v>63</v>
      </c>
      <c r="G40" s="147" t="s">
        <v>183</v>
      </c>
      <c r="H40" s="137"/>
      <c r="I40" s="138"/>
      <c r="J40" s="148"/>
    </row>
    <row r="41" spans="1:10" x14ac:dyDescent="0.25">
      <c r="A41" s="140">
        <v>27</v>
      </c>
      <c r="B41" s="141">
        <v>330</v>
      </c>
      <c r="C41" s="141">
        <f t="shared" si="0"/>
        <v>8910</v>
      </c>
      <c r="D41" s="141"/>
      <c r="E41" s="142">
        <v>45335</v>
      </c>
      <c r="F41" s="141" t="s">
        <v>64</v>
      </c>
      <c r="G41" s="149" t="s">
        <v>57</v>
      </c>
      <c r="H41" s="143"/>
      <c r="I41" s="144"/>
      <c r="J41" s="150"/>
    </row>
    <row r="42" spans="1:10" x14ac:dyDescent="0.25">
      <c r="A42" s="134">
        <v>13</v>
      </c>
      <c r="B42" s="135">
        <v>130</v>
      </c>
      <c r="C42" s="135">
        <f t="shared" si="0"/>
        <v>1690</v>
      </c>
      <c r="D42" s="135"/>
      <c r="E42" s="136">
        <v>45335</v>
      </c>
      <c r="F42" s="135" t="s">
        <v>63</v>
      </c>
      <c r="G42" s="147" t="s">
        <v>57</v>
      </c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H16" sqref="H16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78" t="s">
        <v>180</v>
      </c>
      <c r="B1" s="379"/>
      <c r="E1" s="162" t="s">
        <v>110</v>
      </c>
      <c r="F1" s="131">
        <f>SUM(C5:C150)</f>
        <v>368320</v>
      </c>
      <c r="G1" s="388" t="s">
        <v>115</v>
      </c>
      <c r="H1" s="389"/>
      <c r="I1" s="389"/>
    </row>
    <row r="2" spans="1:10" ht="22.5" customHeight="1" x14ac:dyDescent="0.25">
      <c r="A2" s="380"/>
      <c r="B2" s="381"/>
      <c r="E2" s="163" t="s">
        <v>111</v>
      </c>
      <c r="F2" s="157">
        <f>SUM(H6:H150)</f>
        <v>0</v>
      </c>
      <c r="G2" s="388"/>
      <c r="H2" s="389"/>
      <c r="I2" s="389"/>
    </row>
    <row r="3" spans="1:10" ht="22.5" customHeight="1" thickBot="1" x14ac:dyDescent="0.3">
      <c r="A3" s="382"/>
      <c r="B3" s="383"/>
      <c r="E3" s="164" t="s">
        <v>112</v>
      </c>
      <c r="F3" s="158">
        <f>F1-F2</f>
        <v>368320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/>
      <c r="B6" s="135"/>
      <c r="C6" s="135">
        <f>A6*B6</f>
        <v>0</v>
      </c>
      <c r="D6" s="135"/>
      <c r="E6" s="136"/>
      <c r="F6" s="135"/>
      <c r="G6" s="147"/>
      <c r="H6" s="137"/>
      <c r="I6" s="138"/>
      <c r="J6" s="148"/>
    </row>
    <row r="7" spans="1:10" s="328" customFormat="1" x14ac:dyDescent="0.25">
      <c r="A7" s="323">
        <v>1870</v>
      </c>
      <c r="B7" s="324">
        <v>25</v>
      </c>
      <c r="C7" s="324">
        <f>A7*B7</f>
        <v>46750</v>
      </c>
      <c r="D7" s="324"/>
      <c r="E7" s="325"/>
      <c r="F7" s="324" t="s">
        <v>181</v>
      </c>
      <c r="G7" s="326"/>
      <c r="H7" s="324"/>
      <c r="I7" s="325"/>
      <c r="J7" s="327"/>
    </row>
    <row r="8" spans="1:10" x14ac:dyDescent="0.25">
      <c r="A8" s="134">
        <v>430</v>
      </c>
      <c r="B8" s="135">
        <v>200</v>
      </c>
      <c r="C8" s="135">
        <f t="shared" ref="C8:C71" si="0">A8*B8</f>
        <v>86000</v>
      </c>
      <c r="D8" s="135"/>
      <c r="E8" s="136">
        <v>45283</v>
      </c>
      <c r="F8" s="135" t="s">
        <v>74</v>
      </c>
      <c r="G8" s="147"/>
      <c r="H8" s="137"/>
      <c r="I8" s="138"/>
      <c r="J8" s="148"/>
    </row>
    <row r="9" spans="1:10" x14ac:dyDescent="0.25">
      <c r="A9" s="323">
        <v>50</v>
      </c>
      <c r="B9" s="324">
        <v>280</v>
      </c>
      <c r="C9" s="324">
        <f t="shared" si="0"/>
        <v>14000</v>
      </c>
      <c r="D9" s="324"/>
      <c r="E9" s="325">
        <v>45284</v>
      </c>
      <c r="F9" s="324" t="s">
        <v>75</v>
      </c>
      <c r="G9" s="326"/>
      <c r="H9" s="324"/>
      <c r="I9" s="325"/>
      <c r="J9" s="327"/>
    </row>
    <row r="10" spans="1:10" x14ac:dyDescent="0.25">
      <c r="A10" s="134">
        <v>42</v>
      </c>
      <c r="B10" s="135">
        <v>110</v>
      </c>
      <c r="C10" s="135">
        <f t="shared" si="0"/>
        <v>4620</v>
      </c>
      <c r="D10" s="135"/>
      <c r="E10" s="136">
        <v>45284</v>
      </c>
      <c r="F10" s="135" t="s">
        <v>63</v>
      </c>
      <c r="G10" s="147"/>
      <c r="H10" s="137"/>
      <c r="I10" s="138"/>
      <c r="J10" s="148"/>
    </row>
    <row r="11" spans="1:10" x14ac:dyDescent="0.25">
      <c r="A11" s="323">
        <v>480</v>
      </c>
      <c r="B11" s="324">
        <v>285</v>
      </c>
      <c r="C11" s="324">
        <f t="shared" si="0"/>
        <v>136800</v>
      </c>
      <c r="D11" s="324"/>
      <c r="E11" s="325">
        <v>45286</v>
      </c>
      <c r="F11" s="324" t="s">
        <v>64</v>
      </c>
      <c r="G11" s="326"/>
      <c r="H11" s="324"/>
      <c r="I11" s="325"/>
      <c r="J11" s="327"/>
    </row>
    <row r="12" spans="1:10" x14ac:dyDescent="0.25">
      <c r="A12" s="134">
        <v>265</v>
      </c>
      <c r="B12" s="135">
        <v>110</v>
      </c>
      <c r="C12" s="135">
        <f t="shared" si="0"/>
        <v>29150</v>
      </c>
      <c r="D12" s="135"/>
      <c r="E12" s="136">
        <v>45286</v>
      </c>
      <c r="F12" s="135" t="s">
        <v>63</v>
      </c>
      <c r="G12" s="147" t="s">
        <v>84</v>
      </c>
      <c r="H12" s="137"/>
      <c r="I12" s="138"/>
      <c r="J12" s="148"/>
    </row>
    <row r="13" spans="1:10" x14ac:dyDescent="0.25">
      <c r="A13" s="323">
        <v>45</v>
      </c>
      <c r="B13" s="324">
        <v>330</v>
      </c>
      <c r="C13" s="324">
        <f t="shared" si="0"/>
        <v>14850</v>
      </c>
      <c r="D13" s="324"/>
      <c r="E13" s="325">
        <v>45313</v>
      </c>
      <c r="F13" s="324" t="s">
        <v>64</v>
      </c>
      <c r="G13" s="326" t="s">
        <v>39</v>
      </c>
      <c r="H13" s="324"/>
      <c r="I13" s="325"/>
      <c r="J13" s="327"/>
    </row>
    <row r="14" spans="1:10" x14ac:dyDescent="0.25">
      <c r="A14" s="134">
        <v>35</v>
      </c>
      <c r="B14" s="135">
        <v>130</v>
      </c>
      <c r="C14" s="135">
        <f t="shared" si="0"/>
        <v>4550</v>
      </c>
      <c r="D14" s="135"/>
      <c r="E14" s="136">
        <v>45313</v>
      </c>
      <c r="F14" s="135" t="s">
        <v>63</v>
      </c>
      <c r="G14" s="147" t="s">
        <v>39</v>
      </c>
      <c r="H14" s="137"/>
      <c r="I14" s="138"/>
      <c r="J14" s="148"/>
    </row>
    <row r="15" spans="1:10" x14ac:dyDescent="0.25">
      <c r="A15" s="323">
        <v>80</v>
      </c>
      <c r="B15" s="324">
        <v>330</v>
      </c>
      <c r="C15" s="324">
        <f t="shared" si="0"/>
        <v>26400</v>
      </c>
      <c r="D15" s="324"/>
      <c r="E15" s="325">
        <v>45336</v>
      </c>
      <c r="F15" s="324" t="s">
        <v>64</v>
      </c>
      <c r="G15" s="326" t="s">
        <v>40</v>
      </c>
      <c r="H15" s="324"/>
      <c r="I15" s="325"/>
      <c r="J15" s="327"/>
    </row>
    <row r="16" spans="1:10" x14ac:dyDescent="0.25">
      <c r="A16" s="134">
        <v>40</v>
      </c>
      <c r="B16" s="135">
        <v>130</v>
      </c>
      <c r="C16" s="135">
        <f t="shared" si="0"/>
        <v>5200</v>
      </c>
      <c r="D16" s="135"/>
      <c r="E16" s="136">
        <v>45336</v>
      </c>
      <c r="F16" s="135" t="s">
        <v>63</v>
      </c>
      <c r="G16" s="147" t="s">
        <v>40</v>
      </c>
      <c r="H16" s="137"/>
      <c r="I16" s="138"/>
      <c r="J16" s="148"/>
    </row>
    <row r="17" spans="1:10" x14ac:dyDescent="0.25">
      <c r="A17" s="323"/>
      <c r="B17" s="324"/>
      <c r="C17" s="324">
        <f t="shared" si="0"/>
        <v>0</v>
      </c>
      <c r="D17" s="324"/>
      <c r="E17" s="325"/>
      <c r="F17" s="324"/>
      <c r="G17" s="326"/>
      <c r="H17" s="324"/>
      <c r="I17" s="325"/>
      <c r="J17" s="327"/>
    </row>
    <row r="18" spans="1:10" x14ac:dyDescent="0.25">
      <c r="A18" s="134"/>
      <c r="B18" s="135"/>
      <c r="C18" s="135">
        <f t="shared" si="0"/>
        <v>0</v>
      </c>
      <c r="D18" s="135"/>
      <c r="E18" s="136"/>
      <c r="F18" s="135"/>
      <c r="G18" s="147"/>
      <c r="H18" s="137"/>
      <c r="I18" s="138"/>
      <c r="J18" s="148"/>
    </row>
    <row r="19" spans="1:10" x14ac:dyDescent="0.25">
      <c r="A19" s="323"/>
      <c r="B19" s="324"/>
      <c r="C19" s="324">
        <f t="shared" si="0"/>
        <v>0</v>
      </c>
      <c r="D19" s="324"/>
      <c r="E19" s="325"/>
      <c r="F19" s="324"/>
      <c r="G19" s="326"/>
      <c r="H19" s="324"/>
      <c r="I19" s="325"/>
      <c r="J19" s="327"/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/>
      <c r="I20" s="138"/>
      <c r="J20" s="148"/>
    </row>
    <row r="21" spans="1:10" x14ac:dyDescent="0.25">
      <c r="A21" s="323"/>
      <c r="B21" s="324"/>
      <c r="C21" s="324">
        <f t="shared" si="0"/>
        <v>0</v>
      </c>
      <c r="D21" s="324"/>
      <c r="E21" s="325"/>
      <c r="F21" s="324"/>
      <c r="G21" s="326"/>
      <c r="H21" s="324"/>
      <c r="I21" s="325"/>
      <c r="J21" s="327"/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/>
      <c r="I22" s="138"/>
      <c r="J22" s="148"/>
    </row>
    <row r="23" spans="1:10" x14ac:dyDescent="0.25">
      <c r="A23" s="323"/>
      <c r="B23" s="324"/>
      <c r="C23" s="324">
        <f t="shared" si="0"/>
        <v>0</v>
      </c>
      <c r="D23" s="324"/>
      <c r="E23" s="325"/>
      <c r="F23" s="324"/>
      <c r="G23" s="326"/>
      <c r="H23" s="324"/>
      <c r="I23" s="325"/>
      <c r="J23" s="327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323"/>
      <c r="B25" s="324"/>
      <c r="C25" s="324">
        <f t="shared" si="0"/>
        <v>0</v>
      </c>
      <c r="D25" s="324"/>
      <c r="E25" s="325"/>
      <c r="F25" s="324"/>
      <c r="G25" s="326"/>
      <c r="H25" s="324"/>
      <c r="I25" s="325"/>
      <c r="J25" s="327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323"/>
      <c r="B27" s="324"/>
      <c r="C27" s="324">
        <f t="shared" si="0"/>
        <v>0</v>
      </c>
      <c r="D27" s="324"/>
      <c r="E27" s="325"/>
      <c r="F27" s="324"/>
      <c r="G27" s="326"/>
      <c r="H27" s="324"/>
      <c r="I27" s="325"/>
      <c r="J27" s="327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323"/>
      <c r="B29" s="324"/>
      <c r="C29" s="324">
        <f t="shared" si="0"/>
        <v>0</v>
      </c>
      <c r="D29" s="324"/>
      <c r="E29" s="325"/>
      <c r="F29" s="324"/>
      <c r="G29" s="326"/>
      <c r="H29" s="324"/>
      <c r="I29" s="325"/>
      <c r="J29" s="327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323"/>
      <c r="B31" s="324"/>
      <c r="C31" s="324">
        <f t="shared" si="0"/>
        <v>0</v>
      </c>
      <c r="D31" s="324"/>
      <c r="E31" s="325"/>
      <c r="F31" s="324"/>
      <c r="G31" s="326"/>
      <c r="H31" s="324"/>
      <c r="I31" s="325"/>
      <c r="J31" s="327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323"/>
      <c r="B33" s="324"/>
      <c r="C33" s="324">
        <f t="shared" si="0"/>
        <v>0</v>
      </c>
      <c r="D33" s="324"/>
      <c r="E33" s="325"/>
      <c r="F33" s="324"/>
      <c r="G33" s="326"/>
      <c r="H33" s="324"/>
      <c r="I33" s="325"/>
      <c r="J33" s="327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323"/>
      <c r="B35" s="324"/>
      <c r="C35" s="324">
        <f t="shared" si="0"/>
        <v>0</v>
      </c>
      <c r="D35" s="324"/>
      <c r="E35" s="325"/>
      <c r="F35" s="324"/>
      <c r="G35" s="326"/>
      <c r="H35" s="324"/>
      <c r="I35" s="325"/>
      <c r="J35" s="327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323"/>
      <c r="B37" s="324"/>
      <c r="C37" s="324">
        <f t="shared" si="0"/>
        <v>0</v>
      </c>
      <c r="D37" s="324"/>
      <c r="E37" s="325"/>
      <c r="F37" s="324"/>
      <c r="G37" s="326"/>
      <c r="H37" s="324"/>
      <c r="I37" s="325"/>
      <c r="J37" s="327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323"/>
      <c r="B39" s="324"/>
      <c r="C39" s="324">
        <f t="shared" si="0"/>
        <v>0</v>
      </c>
      <c r="D39" s="324"/>
      <c r="E39" s="325"/>
      <c r="F39" s="324"/>
      <c r="G39" s="326"/>
      <c r="H39" s="324"/>
      <c r="I39" s="325"/>
      <c r="J39" s="327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323"/>
      <c r="B41" s="324"/>
      <c r="C41" s="324">
        <f t="shared" si="0"/>
        <v>0</v>
      </c>
      <c r="D41" s="324"/>
      <c r="E41" s="325"/>
      <c r="F41" s="324"/>
      <c r="G41" s="326"/>
      <c r="H41" s="324"/>
      <c r="I41" s="325"/>
      <c r="J41" s="327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323"/>
      <c r="B43" s="324"/>
      <c r="C43" s="324">
        <f t="shared" si="0"/>
        <v>0</v>
      </c>
      <c r="D43" s="324"/>
      <c r="E43" s="325"/>
      <c r="F43" s="324"/>
      <c r="G43" s="326"/>
      <c r="H43" s="324"/>
      <c r="I43" s="325"/>
      <c r="J43" s="327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323"/>
      <c r="B45" s="324"/>
      <c r="C45" s="324">
        <f t="shared" si="0"/>
        <v>0</v>
      </c>
      <c r="D45" s="324"/>
      <c r="E45" s="325"/>
      <c r="F45" s="324"/>
      <c r="G45" s="326"/>
      <c r="H45" s="324"/>
      <c r="I45" s="325"/>
      <c r="J45" s="327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323"/>
      <c r="B47" s="324"/>
      <c r="C47" s="324">
        <f t="shared" si="0"/>
        <v>0</v>
      </c>
      <c r="D47" s="324"/>
      <c r="E47" s="325"/>
      <c r="F47" s="324"/>
      <c r="G47" s="326"/>
      <c r="H47" s="324"/>
      <c r="I47" s="325"/>
      <c r="J47" s="327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323"/>
      <c r="B49" s="324"/>
      <c r="C49" s="324">
        <f t="shared" si="0"/>
        <v>0</v>
      </c>
      <c r="D49" s="324"/>
      <c r="E49" s="325"/>
      <c r="F49" s="324"/>
      <c r="G49" s="326"/>
      <c r="H49" s="324"/>
      <c r="I49" s="325"/>
      <c r="J49" s="327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323"/>
      <c r="B51" s="324"/>
      <c r="C51" s="324">
        <f t="shared" si="0"/>
        <v>0</v>
      </c>
      <c r="D51" s="324"/>
      <c r="E51" s="325"/>
      <c r="F51" s="324"/>
      <c r="G51" s="326"/>
      <c r="H51" s="324"/>
      <c r="I51" s="325"/>
      <c r="J51" s="327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323"/>
      <c r="B53" s="324"/>
      <c r="C53" s="324">
        <f t="shared" si="0"/>
        <v>0</v>
      </c>
      <c r="D53" s="324"/>
      <c r="E53" s="325"/>
      <c r="F53" s="324"/>
      <c r="G53" s="326"/>
      <c r="H53" s="324"/>
      <c r="I53" s="325"/>
      <c r="J53" s="327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323"/>
      <c r="B55" s="324"/>
      <c r="C55" s="324">
        <f t="shared" si="0"/>
        <v>0</v>
      </c>
      <c r="D55" s="324"/>
      <c r="E55" s="325"/>
      <c r="F55" s="324"/>
      <c r="G55" s="326"/>
      <c r="H55" s="324"/>
      <c r="I55" s="325"/>
      <c r="J55" s="327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323"/>
      <c r="B57" s="324"/>
      <c r="C57" s="324">
        <f t="shared" si="0"/>
        <v>0</v>
      </c>
      <c r="D57" s="324"/>
      <c r="E57" s="325"/>
      <c r="F57" s="324"/>
      <c r="G57" s="326"/>
      <c r="H57" s="324"/>
      <c r="I57" s="325"/>
      <c r="J57" s="327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323"/>
      <c r="B59" s="324"/>
      <c r="C59" s="324">
        <f t="shared" si="0"/>
        <v>0</v>
      </c>
      <c r="D59" s="324"/>
      <c r="E59" s="325"/>
      <c r="F59" s="324"/>
      <c r="G59" s="326"/>
      <c r="H59" s="324"/>
      <c r="I59" s="325"/>
      <c r="J59" s="327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323"/>
      <c r="B61" s="324"/>
      <c r="C61" s="324">
        <f t="shared" si="0"/>
        <v>0</v>
      </c>
      <c r="D61" s="324"/>
      <c r="E61" s="325"/>
      <c r="F61" s="324"/>
      <c r="G61" s="326"/>
      <c r="H61" s="324"/>
      <c r="I61" s="325"/>
      <c r="J61" s="327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323"/>
      <c r="B63" s="324"/>
      <c r="C63" s="324">
        <f t="shared" si="0"/>
        <v>0</v>
      </c>
      <c r="D63" s="324"/>
      <c r="E63" s="325"/>
      <c r="F63" s="324"/>
      <c r="G63" s="326"/>
      <c r="H63" s="324"/>
      <c r="I63" s="325"/>
      <c r="J63" s="327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323"/>
      <c r="B65" s="324"/>
      <c r="C65" s="324">
        <f t="shared" si="0"/>
        <v>0</v>
      </c>
      <c r="D65" s="324"/>
      <c r="E65" s="325"/>
      <c r="F65" s="324"/>
      <c r="G65" s="326"/>
      <c r="H65" s="324"/>
      <c r="I65" s="325"/>
      <c r="J65" s="327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323"/>
      <c r="B67" s="324"/>
      <c r="C67" s="324">
        <f t="shared" si="0"/>
        <v>0</v>
      </c>
      <c r="D67" s="324"/>
      <c r="E67" s="325"/>
      <c r="F67" s="324"/>
      <c r="G67" s="326"/>
      <c r="H67" s="324"/>
      <c r="I67" s="325"/>
      <c r="J67" s="327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323"/>
      <c r="B69" s="324"/>
      <c r="C69" s="324">
        <f t="shared" si="0"/>
        <v>0</v>
      </c>
      <c r="D69" s="324"/>
      <c r="E69" s="325"/>
      <c r="F69" s="324"/>
      <c r="G69" s="326"/>
      <c r="H69" s="324"/>
      <c r="I69" s="325"/>
      <c r="J69" s="327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323"/>
      <c r="B71" s="324"/>
      <c r="C71" s="324">
        <f t="shared" si="0"/>
        <v>0</v>
      </c>
      <c r="D71" s="324"/>
      <c r="E71" s="325"/>
      <c r="F71" s="324"/>
      <c r="G71" s="326"/>
      <c r="H71" s="324"/>
      <c r="I71" s="325"/>
      <c r="J71" s="327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323"/>
      <c r="B73" s="324"/>
      <c r="C73" s="324">
        <f t="shared" si="1"/>
        <v>0</v>
      </c>
      <c r="D73" s="324"/>
      <c r="E73" s="325"/>
      <c r="F73" s="324"/>
      <c r="G73" s="326"/>
      <c r="H73" s="324"/>
      <c r="I73" s="325"/>
      <c r="J73" s="327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323"/>
      <c r="B75" s="324"/>
      <c r="C75" s="324">
        <f t="shared" si="1"/>
        <v>0</v>
      </c>
      <c r="D75" s="324"/>
      <c r="E75" s="325"/>
      <c r="F75" s="324"/>
      <c r="G75" s="326"/>
      <c r="H75" s="324"/>
      <c r="I75" s="325"/>
      <c r="J75" s="327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323"/>
      <c r="B77" s="324"/>
      <c r="C77" s="324">
        <f t="shared" si="1"/>
        <v>0</v>
      </c>
      <c r="D77" s="324"/>
      <c r="E77" s="325"/>
      <c r="F77" s="324"/>
      <c r="G77" s="326"/>
      <c r="H77" s="324"/>
      <c r="I77" s="325"/>
      <c r="J77" s="327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323"/>
      <c r="B79" s="324"/>
      <c r="C79" s="324">
        <f t="shared" si="1"/>
        <v>0</v>
      </c>
      <c r="D79" s="324"/>
      <c r="E79" s="325"/>
      <c r="F79" s="324"/>
      <c r="G79" s="326"/>
      <c r="H79" s="324"/>
      <c r="I79" s="325"/>
      <c r="J79" s="327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323"/>
      <c r="B81" s="324"/>
      <c r="C81" s="324">
        <f t="shared" si="1"/>
        <v>0</v>
      </c>
      <c r="D81" s="324"/>
      <c r="E81" s="325"/>
      <c r="F81" s="324"/>
      <c r="G81" s="326"/>
      <c r="H81" s="324"/>
      <c r="I81" s="325"/>
      <c r="J81" s="327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323"/>
      <c r="B83" s="324"/>
      <c r="C83" s="324">
        <f t="shared" si="1"/>
        <v>0</v>
      </c>
      <c r="D83" s="324"/>
      <c r="E83" s="325"/>
      <c r="F83" s="324"/>
      <c r="G83" s="326"/>
      <c r="H83" s="324"/>
      <c r="I83" s="325"/>
      <c r="J83" s="327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323"/>
      <c r="B85" s="324"/>
      <c r="C85" s="324">
        <f t="shared" si="1"/>
        <v>0</v>
      </c>
      <c r="D85" s="324"/>
      <c r="E85" s="325"/>
      <c r="F85" s="324"/>
      <c r="G85" s="326"/>
      <c r="H85" s="324"/>
      <c r="I85" s="325"/>
      <c r="J85" s="327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323"/>
      <c r="B87" s="324"/>
      <c r="C87" s="324">
        <f t="shared" si="1"/>
        <v>0</v>
      </c>
      <c r="D87" s="324"/>
      <c r="E87" s="325"/>
      <c r="F87" s="324"/>
      <c r="G87" s="326"/>
      <c r="H87" s="324"/>
      <c r="I87" s="325"/>
      <c r="J87" s="327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323"/>
      <c r="B89" s="324"/>
      <c r="C89" s="324">
        <f t="shared" si="1"/>
        <v>0</v>
      </c>
      <c r="D89" s="324"/>
      <c r="E89" s="325"/>
      <c r="F89" s="324"/>
      <c r="G89" s="326"/>
      <c r="H89" s="324"/>
      <c r="I89" s="325"/>
      <c r="J89" s="327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323"/>
      <c r="B91" s="324"/>
      <c r="C91" s="324">
        <f t="shared" si="1"/>
        <v>0</v>
      </c>
      <c r="D91" s="324"/>
      <c r="E91" s="325"/>
      <c r="F91" s="324"/>
      <c r="G91" s="326"/>
      <c r="H91" s="324"/>
      <c r="I91" s="325"/>
      <c r="J91" s="327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323"/>
      <c r="B93" s="324"/>
      <c r="C93" s="324">
        <f t="shared" si="1"/>
        <v>0</v>
      </c>
      <c r="D93" s="324"/>
      <c r="E93" s="325"/>
      <c r="F93" s="324"/>
      <c r="G93" s="326"/>
      <c r="H93" s="324"/>
      <c r="I93" s="325"/>
      <c r="J93" s="327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323"/>
      <c r="B95" s="324"/>
      <c r="C95" s="324">
        <f t="shared" si="1"/>
        <v>0</v>
      </c>
      <c r="D95" s="324"/>
      <c r="E95" s="325"/>
      <c r="F95" s="324"/>
      <c r="G95" s="326"/>
      <c r="H95" s="324"/>
      <c r="I95" s="325"/>
      <c r="J95" s="327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323"/>
      <c r="B97" s="324"/>
      <c r="C97" s="324">
        <f t="shared" si="1"/>
        <v>0</v>
      </c>
      <c r="D97" s="324"/>
      <c r="E97" s="325"/>
      <c r="F97" s="324"/>
      <c r="G97" s="326"/>
      <c r="H97" s="324"/>
      <c r="I97" s="325"/>
      <c r="J97" s="327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323"/>
      <c r="B99" s="324"/>
      <c r="C99" s="324">
        <f t="shared" si="1"/>
        <v>0</v>
      </c>
      <c r="D99" s="324"/>
      <c r="E99" s="325"/>
      <c r="F99" s="324"/>
      <c r="G99" s="326"/>
      <c r="H99" s="324"/>
      <c r="I99" s="325"/>
      <c r="J99" s="327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323"/>
      <c r="B101" s="324"/>
      <c r="C101" s="324">
        <f t="shared" si="1"/>
        <v>0</v>
      </c>
      <c r="D101" s="324"/>
      <c r="E101" s="325"/>
      <c r="F101" s="324"/>
      <c r="G101" s="326"/>
      <c r="H101" s="324"/>
      <c r="I101" s="325"/>
      <c r="J101" s="327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323"/>
      <c r="B103" s="324"/>
      <c r="C103" s="324">
        <f t="shared" si="1"/>
        <v>0</v>
      </c>
      <c r="D103" s="324"/>
      <c r="E103" s="325"/>
      <c r="F103" s="324"/>
      <c r="G103" s="326"/>
      <c r="H103" s="324"/>
      <c r="I103" s="325"/>
      <c r="J103" s="327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323"/>
      <c r="B105" s="324"/>
      <c r="C105" s="324">
        <f t="shared" si="1"/>
        <v>0</v>
      </c>
      <c r="D105" s="324"/>
      <c r="E105" s="325"/>
      <c r="F105" s="324"/>
      <c r="G105" s="326"/>
      <c r="H105" s="324"/>
      <c r="I105" s="325"/>
      <c r="J105" s="327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323"/>
      <c r="B107" s="324"/>
      <c r="C107" s="324">
        <f t="shared" si="1"/>
        <v>0</v>
      </c>
      <c r="D107" s="324"/>
      <c r="E107" s="325"/>
      <c r="F107" s="324"/>
      <c r="G107" s="326"/>
      <c r="H107" s="324"/>
      <c r="I107" s="325"/>
      <c r="J107" s="327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323"/>
      <c r="B109" s="324"/>
      <c r="C109" s="324">
        <f t="shared" si="1"/>
        <v>0</v>
      </c>
      <c r="D109" s="324"/>
      <c r="E109" s="325"/>
      <c r="F109" s="324"/>
      <c r="G109" s="326"/>
      <c r="H109" s="324"/>
      <c r="I109" s="325"/>
      <c r="J109" s="327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323"/>
      <c r="B111" s="324"/>
      <c r="C111" s="324">
        <f t="shared" si="1"/>
        <v>0</v>
      </c>
      <c r="D111" s="324"/>
      <c r="E111" s="325"/>
      <c r="F111" s="324"/>
      <c r="G111" s="326"/>
      <c r="H111" s="324"/>
      <c r="I111" s="325"/>
      <c r="J111" s="327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323"/>
      <c r="B113" s="324"/>
      <c r="C113" s="324">
        <f t="shared" si="1"/>
        <v>0</v>
      </c>
      <c r="D113" s="324"/>
      <c r="E113" s="325"/>
      <c r="F113" s="324"/>
      <c r="G113" s="326"/>
      <c r="H113" s="324"/>
      <c r="I113" s="325"/>
      <c r="J113" s="327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323"/>
      <c r="B115" s="324"/>
      <c r="C115" s="324">
        <f t="shared" si="1"/>
        <v>0</v>
      </c>
      <c r="D115" s="324"/>
      <c r="E115" s="325"/>
      <c r="F115" s="324"/>
      <c r="G115" s="326"/>
      <c r="H115" s="324"/>
      <c r="I115" s="325"/>
      <c r="J115" s="327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323"/>
      <c r="B117" s="324"/>
      <c r="C117" s="324">
        <f t="shared" si="1"/>
        <v>0</v>
      </c>
      <c r="D117" s="324"/>
      <c r="E117" s="325"/>
      <c r="F117" s="324"/>
      <c r="G117" s="326"/>
      <c r="H117" s="324"/>
      <c r="I117" s="325"/>
      <c r="J117" s="327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323"/>
      <c r="B119" s="324"/>
      <c r="C119" s="324">
        <f t="shared" si="1"/>
        <v>0</v>
      </c>
      <c r="D119" s="324"/>
      <c r="E119" s="325"/>
      <c r="F119" s="324"/>
      <c r="G119" s="326"/>
      <c r="H119" s="324"/>
      <c r="I119" s="325"/>
      <c r="J119" s="327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323"/>
      <c r="B121" s="324"/>
      <c r="C121" s="324">
        <f t="shared" si="1"/>
        <v>0</v>
      </c>
      <c r="D121" s="324"/>
      <c r="E121" s="325"/>
      <c r="F121" s="324"/>
      <c r="G121" s="326"/>
      <c r="H121" s="324"/>
      <c r="I121" s="325"/>
      <c r="J121" s="327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323"/>
      <c r="B123" s="324"/>
      <c r="C123" s="324">
        <f t="shared" si="1"/>
        <v>0</v>
      </c>
      <c r="D123" s="324"/>
      <c r="E123" s="325"/>
      <c r="F123" s="324"/>
      <c r="G123" s="326"/>
      <c r="H123" s="324"/>
      <c r="I123" s="325"/>
      <c r="J123" s="327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323"/>
      <c r="B125" s="324"/>
      <c r="C125" s="324">
        <f t="shared" si="1"/>
        <v>0</v>
      </c>
      <c r="D125" s="324"/>
      <c r="E125" s="325"/>
      <c r="F125" s="324"/>
      <c r="G125" s="326"/>
      <c r="H125" s="324"/>
      <c r="I125" s="325"/>
      <c r="J125" s="327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323"/>
      <c r="B127" s="324"/>
      <c r="C127" s="324">
        <f t="shared" si="1"/>
        <v>0</v>
      </c>
      <c r="D127" s="324"/>
      <c r="E127" s="325"/>
      <c r="F127" s="324"/>
      <c r="G127" s="326"/>
      <c r="H127" s="324"/>
      <c r="I127" s="325"/>
      <c r="J127" s="327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323"/>
      <c r="B129" s="324"/>
      <c r="C129" s="324">
        <f t="shared" si="1"/>
        <v>0</v>
      </c>
      <c r="D129" s="324"/>
      <c r="E129" s="325"/>
      <c r="F129" s="324"/>
      <c r="G129" s="326"/>
      <c r="H129" s="324"/>
      <c r="I129" s="325"/>
      <c r="J129" s="327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323"/>
      <c r="B131" s="324"/>
      <c r="C131" s="324">
        <f t="shared" si="1"/>
        <v>0</v>
      </c>
      <c r="D131" s="324"/>
      <c r="E131" s="325"/>
      <c r="F131" s="324"/>
      <c r="G131" s="326"/>
      <c r="H131" s="324"/>
      <c r="I131" s="325"/>
      <c r="J131" s="327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323"/>
      <c r="B133" s="324"/>
      <c r="C133" s="324">
        <f t="shared" si="1"/>
        <v>0</v>
      </c>
      <c r="D133" s="324"/>
      <c r="E133" s="325"/>
      <c r="F133" s="324"/>
      <c r="G133" s="326"/>
      <c r="H133" s="324"/>
      <c r="I133" s="325"/>
      <c r="J133" s="327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323"/>
      <c r="B135" s="324"/>
      <c r="C135" s="324">
        <f t="shared" si="1"/>
        <v>0</v>
      </c>
      <c r="D135" s="324"/>
      <c r="E135" s="325"/>
      <c r="F135" s="324"/>
      <c r="G135" s="326"/>
      <c r="H135" s="324"/>
      <c r="I135" s="325"/>
      <c r="J135" s="327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323"/>
      <c r="B137" s="324"/>
      <c r="C137" s="324">
        <f t="shared" si="2"/>
        <v>0</v>
      </c>
      <c r="D137" s="324"/>
      <c r="E137" s="325"/>
      <c r="F137" s="324"/>
      <c r="G137" s="326"/>
      <c r="H137" s="324"/>
      <c r="I137" s="325"/>
      <c r="J137" s="327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323"/>
      <c r="B139" s="324"/>
      <c r="C139" s="324">
        <f t="shared" si="2"/>
        <v>0</v>
      </c>
      <c r="D139" s="324"/>
      <c r="E139" s="325"/>
      <c r="F139" s="324"/>
      <c r="G139" s="326"/>
      <c r="H139" s="324"/>
      <c r="I139" s="325"/>
      <c r="J139" s="327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323"/>
      <c r="B141" s="324"/>
      <c r="C141" s="324">
        <f t="shared" si="2"/>
        <v>0</v>
      </c>
      <c r="D141" s="324"/>
      <c r="E141" s="325"/>
      <c r="F141" s="324"/>
      <c r="G141" s="326"/>
      <c r="H141" s="324"/>
      <c r="I141" s="325"/>
      <c r="J141" s="327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323"/>
      <c r="B143" s="324"/>
      <c r="C143" s="324">
        <f t="shared" si="2"/>
        <v>0</v>
      </c>
      <c r="D143" s="324"/>
      <c r="E143" s="325"/>
      <c r="F143" s="324"/>
      <c r="G143" s="326"/>
      <c r="H143" s="324"/>
      <c r="I143" s="325"/>
      <c r="J143" s="327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323"/>
      <c r="B145" s="324"/>
      <c r="C145" s="324">
        <f t="shared" si="2"/>
        <v>0</v>
      </c>
      <c r="D145" s="324"/>
      <c r="E145" s="325"/>
      <c r="F145" s="324"/>
      <c r="G145" s="326"/>
      <c r="H145" s="324"/>
      <c r="I145" s="325"/>
      <c r="J145" s="327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showGridLines="0" rightToLeft="1" zoomScale="55" zoomScaleNormal="55" workbookViewId="0">
      <pane ySplit="4" topLeftCell="A145" activePane="bottomLeft" state="frozen"/>
      <selection pane="bottomLeft" activeCell="E3" sqref="E3"/>
    </sheetView>
  </sheetViews>
  <sheetFormatPr defaultColWidth="9" defaultRowHeight="21" x14ac:dyDescent="0.25"/>
  <cols>
    <col min="1" max="1" width="24.7109375" style="59" customWidth="1"/>
    <col min="2" max="2" width="22" style="59" customWidth="1"/>
    <col min="3" max="3" width="29.28515625" style="60" customWidth="1"/>
    <col min="4" max="4" width="49.140625" style="60" customWidth="1"/>
    <col min="5" max="5" width="44" style="60" customWidth="1"/>
    <col min="6" max="6" width="28.85546875" style="60" customWidth="1"/>
    <col min="7" max="7" width="35.140625" style="60" customWidth="1"/>
    <col min="8" max="8" width="21" style="217" customWidth="1"/>
    <col min="9" max="9" width="24.28515625" style="61" customWidth="1"/>
    <col min="10" max="10" width="23.85546875" customWidth="1"/>
  </cols>
  <sheetData>
    <row r="1" spans="1:9" s="238" customFormat="1" ht="39" customHeight="1" x14ac:dyDescent="0.4">
      <c r="A1" s="392" t="s">
        <v>108</v>
      </c>
      <c r="B1" s="393"/>
      <c r="C1" s="218"/>
      <c r="D1" s="219" t="s">
        <v>110</v>
      </c>
      <c r="E1" s="220">
        <f>SUM(C5:C153)</f>
        <v>3554785</v>
      </c>
      <c r="F1" s="398" t="s">
        <v>115</v>
      </c>
      <c r="G1" s="399"/>
      <c r="H1" s="399"/>
      <c r="I1" s="221"/>
    </row>
    <row r="2" spans="1:9" s="238" customFormat="1" ht="39" customHeight="1" x14ac:dyDescent="0.4">
      <c r="A2" s="394"/>
      <c r="B2" s="395"/>
      <c r="C2" s="218"/>
      <c r="D2" s="222" t="s">
        <v>111</v>
      </c>
      <c r="E2" s="223">
        <f>SUM(G5:G152)</f>
        <v>2938305</v>
      </c>
      <c r="F2" s="398"/>
      <c r="G2" s="399"/>
      <c r="H2" s="399"/>
      <c r="I2" s="221"/>
    </row>
    <row r="3" spans="1:9" s="238" customFormat="1" ht="39" customHeight="1" thickBot="1" x14ac:dyDescent="0.45">
      <c r="A3" s="396"/>
      <c r="B3" s="397"/>
      <c r="C3" s="218"/>
      <c r="D3" s="224" t="s">
        <v>112</v>
      </c>
      <c r="E3" s="225">
        <f>E1-E2</f>
        <v>616480</v>
      </c>
      <c r="F3" s="400"/>
      <c r="G3" s="401"/>
      <c r="H3" s="401"/>
      <c r="I3" s="221"/>
    </row>
    <row r="4" spans="1:9" s="238" customFormat="1" ht="54" customHeight="1" x14ac:dyDescent="0.4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4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4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4">
      <c r="A7" s="250">
        <v>59</v>
      </c>
      <c r="B7" s="251">
        <v>285</v>
      </c>
      <c r="C7" s="251">
        <f>A7*B7</f>
        <v>16815</v>
      </c>
      <c r="D7" s="252">
        <v>45152</v>
      </c>
      <c r="E7" s="251" t="s">
        <v>101</v>
      </c>
      <c r="F7" s="253" t="s">
        <v>64</v>
      </c>
      <c r="G7" s="254"/>
      <c r="H7" s="255"/>
      <c r="I7" s="256"/>
    </row>
    <row r="8" spans="1:9" s="238" customFormat="1" ht="48.75" customHeight="1" x14ac:dyDescent="0.4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4">
      <c r="A9" s="250">
        <v>59</v>
      </c>
      <c r="B9" s="251">
        <v>285</v>
      </c>
      <c r="C9" s="251">
        <f t="shared" si="0"/>
        <v>16815</v>
      </c>
      <c r="D9" s="252">
        <v>45151</v>
      </c>
      <c r="E9" s="251" t="s">
        <v>102</v>
      </c>
      <c r="F9" s="253" t="s">
        <v>64</v>
      </c>
      <c r="G9" s="254"/>
      <c r="H9" s="255"/>
      <c r="I9" s="256"/>
    </row>
    <row r="10" spans="1:9" s="238" customFormat="1" ht="48.75" customHeight="1" x14ac:dyDescent="0.4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4">
      <c r="A11" s="250">
        <v>58</v>
      </c>
      <c r="B11" s="251">
        <v>285</v>
      </c>
      <c r="C11" s="251">
        <f t="shared" si="0"/>
        <v>16530</v>
      </c>
      <c r="D11" s="252">
        <v>45153</v>
      </c>
      <c r="E11" s="251"/>
      <c r="F11" s="253" t="s">
        <v>64</v>
      </c>
      <c r="G11" s="254"/>
      <c r="H11" s="255"/>
      <c r="I11" s="256"/>
    </row>
    <row r="12" spans="1:9" s="238" customFormat="1" ht="48.75" customHeight="1" x14ac:dyDescent="0.4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4">
      <c r="A13" s="250">
        <v>85</v>
      </c>
      <c r="B13" s="251">
        <v>105</v>
      </c>
      <c r="C13" s="251">
        <f t="shared" si="0"/>
        <v>8925</v>
      </c>
      <c r="D13" s="252">
        <v>45152</v>
      </c>
      <c r="E13" s="251"/>
      <c r="F13" s="253" t="s">
        <v>63</v>
      </c>
      <c r="G13" s="254"/>
      <c r="H13" s="255"/>
      <c r="I13" s="256"/>
    </row>
    <row r="14" spans="1:9" s="238" customFormat="1" ht="48.75" customHeight="1" x14ac:dyDescent="0.4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4">
      <c r="A15" s="250">
        <v>60</v>
      </c>
      <c r="B15" s="251">
        <v>200</v>
      </c>
      <c r="C15" s="251">
        <f t="shared" si="0"/>
        <v>12000</v>
      </c>
      <c r="D15" s="252">
        <v>45153</v>
      </c>
      <c r="E15" s="251" t="s">
        <v>74</v>
      </c>
      <c r="F15" s="253" t="s">
        <v>75</v>
      </c>
      <c r="G15" s="254"/>
      <c r="H15" s="255"/>
      <c r="I15" s="256"/>
    </row>
    <row r="16" spans="1:9" s="238" customFormat="1" ht="48.75" customHeight="1" x14ac:dyDescent="0.4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4">
      <c r="A17" s="250">
        <v>60</v>
      </c>
      <c r="B17" s="251">
        <v>105</v>
      </c>
      <c r="C17" s="251">
        <f t="shared" si="0"/>
        <v>6300</v>
      </c>
      <c r="D17" s="252">
        <v>45154</v>
      </c>
      <c r="E17" s="251"/>
      <c r="F17" s="253" t="s">
        <v>63</v>
      </c>
      <c r="G17" s="254"/>
      <c r="H17" s="255"/>
      <c r="I17" s="256"/>
    </row>
    <row r="18" spans="1:9" s="238" customFormat="1" ht="48.75" customHeight="1" x14ac:dyDescent="0.4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4">
      <c r="A19" s="250">
        <v>60</v>
      </c>
      <c r="B19" s="251">
        <v>200</v>
      </c>
      <c r="C19" s="251">
        <f t="shared" si="0"/>
        <v>12000</v>
      </c>
      <c r="D19" s="252">
        <v>45156</v>
      </c>
      <c r="E19" s="251" t="s">
        <v>74</v>
      </c>
      <c r="F19" s="253" t="s">
        <v>75</v>
      </c>
      <c r="G19" s="254"/>
      <c r="H19" s="255"/>
      <c r="I19" s="256"/>
    </row>
    <row r="20" spans="1:9" s="238" customFormat="1" ht="48.75" customHeight="1" x14ac:dyDescent="0.4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4">
      <c r="A21" s="250">
        <v>59</v>
      </c>
      <c r="B21" s="251">
        <v>285</v>
      </c>
      <c r="C21" s="251">
        <f t="shared" si="0"/>
        <v>16815</v>
      </c>
      <c r="D21" s="252">
        <v>45156</v>
      </c>
      <c r="E21" s="251"/>
      <c r="F21" s="253" t="s">
        <v>64</v>
      </c>
      <c r="G21" s="254"/>
      <c r="H21" s="255"/>
      <c r="I21" s="256"/>
    </row>
    <row r="22" spans="1:9" s="238" customFormat="1" ht="48.75" customHeight="1" x14ac:dyDescent="0.4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4">
      <c r="A23" s="250">
        <v>58</v>
      </c>
      <c r="B23" s="251">
        <v>285</v>
      </c>
      <c r="C23" s="251">
        <f t="shared" si="0"/>
        <v>16530</v>
      </c>
      <c r="D23" s="252">
        <v>45156</v>
      </c>
      <c r="E23" s="251"/>
      <c r="F23" s="253" t="s">
        <v>64</v>
      </c>
      <c r="G23" s="254"/>
      <c r="H23" s="255"/>
      <c r="I23" s="256"/>
    </row>
    <row r="24" spans="1:9" s="238" customFormat="1" ht="48.75" customHeight="1" x14ac:dyDescent="0.4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4">
      <c r="A25" s="250">
        <v>55</v>
      </c>
      <c r="B25" s="251">
        <v>105</v>
      </c>
      <c r="C25" s="251">
        <f t="shared" si="0"/>
        <v>5775</v>
      </c>
      <c r="D25" s="252">
        <v>45158</v>
      </c>
      <c r="E25" s="251"/>
      <c r="F25" s="253" t="s">
        <v>63</v>
      </c>
      <c r="G25" s="254"/>
      <c r="H25" s="255"/>
      <c r="I25" s="256"/>
    </row>
    <row r="26" spans="1:9" s="238" customFormat="1" ht="48.75" customHeight="1" x14ac:dyDescent="0.4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4">
      <c r="A27" s="250">
        <v>60</v>
      </c>
      <c r="B27" s="251">
        <v>285</v>
      </c>
      <c r="C27" s="251">
        <f t="shared" si="0"/>
        <v>17100</v>
      </c>
      <c r="D27" s="252">
        <v>45158</v>
      </c>
      <c r="E27" s="251"/>
      <c r="F27" s="253" t="s">
        <v>64</v>
      </c>
      <c r="G27" s="254"/>
      <c r="H27" s="255"/>
      <c r="I27" s="256"/>
    </row>
    <row r="28" spans="1:9" s="238" customFormat="1" ht="48.75" customHeight="1" x14ac:dyDescent="0.4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4">
      <c r="A29" s="250">
        <v>60</v>
      </c>
      <c r="B29" s="251">
        <v>285</v>
      </c>
      <c r="C29" s="251">
        <f t="shared" si="0"/>
        <v>17100</v>
      </c>
      <c r="D29" s="252">
        <v>45159</v>
      </c>
      <c r="E29" s="251"/>
      <c r="F29" s="253" t="s">
        <v>64</v>
      </c>
      <c r="G29" s="254"/>
      <c r="H29" s="255"/>
      <c r="I29" s="256"/>
    </row>
    <row r="30" spans="1:9" s="238" customFormat="1" ht="48.75" customHeight="1" x14ac:dyDescent="0.4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4">
      <c r="A31" s="250">
        <v>60</v>
      </c>
      <c r="B31" s="251">
        <v>200</v>
      </c>
      <c r="C31" s="251">
        <f t="shared" si="0"/>
        <v>12000</v>
      </c>
      <c r="D31" s="252">
        <v>45159</v>
      </c>
      <c r="E31" s="251" t="s">
        <v>74</v>
      </c>
      <c r="F31" s="253" t="s">
        <v>75</v>
      </c>
      <c r="G31" s="254"/>
      <c r="H31" s="255"/>
      <c r="I31" s="256"/>
    </row>
    <row r="32" spans="1:9" s="238" customFormat="1" ht="48.75" customHeight="1" x14ac:dyDescent="0.4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4">
      <c r="A33" s="250">
        <v>59</v>
      </c>
      <c r="B33" s="251">
        <v>105</v>
      </c>
      <c r="C33" s="251">
        <f t="shared" si="0"/>
        <v>6195</v>
      </c>
      <c r="D33" s="252">
        <v>45160</v>
      </c>
      <c r="E33" s="251"/>
      <c r="F33" s="253" t="s">
        <v>63</v>
      </c>
      <c r="G33" s="254"/>
      <c r="H33" s="255"/>
      <c r="I33" s="256"/>
    </row>
    <row r="34" spans="1:9" s="238" customFormat="1" ht="48.75" customHeight="1" x14ac:dyDescent="0.4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4">
      <c r="A35" s="250">
        <v>58</v>
      </c>
      <c r="B35" s="251">
        <v>285</v>
      </c>
      <c r="C35" s="251">
        <f t="shared" si="0"/>
        <v>16530</v>
      </c>
      <c r="D35" s="252">
        <v>45165</v>
      </c>
      <c r="E35" s="251"/>
      <c r="F35" s="253" t="s">
        <v>64</v>
      </c>
      <c r="G35" s="254"/>
      <c r="H35" s="255"/>
      <c r="I35" s="256"/>
    </row>
    <row r="36" spans="1:9" s="238" customFormat="1" ht="48.75" customHeight="1" x14ac:dyDescent="0.4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4">
      <c r="A37" s="250">
        <v>60</v>
      </c>
      <c r="B37" s="251">
        <v>105</v>
      </c>
      <c r="C37" s="251">
        <f t="shared" si="0"/>
        <v>6300</v>
      </c>
      <c r="D37" s="252">
        <v>45166</v>
      </c>
      <c r="E37" s="251"/>
      <c r="F37" s="253" t="s">
        <v>63</v>
      </c>
      <c r="G37" s="254"/>
      <c r="H37" s="255"/>
      <c r="I37" s="256"/>
    </row>
    <row r="38" spans="1:9" s="238" customFormat="1" ht="48.75" customHeight="1" x14ac:dyDescent="0.4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4">
      <c r="A39" s="250">
        <v>60</v>
      </c>
      <c r="B39" s="251">
        <v>285</v>
      </c>
      <c r="C39" s="251">
        <f t="shared" si="0"/>
        <v>17100</v>
      </c>
      <c r="D39" s="252">
        <v>45168</v>
      </c>
      <c r="E39" s="251"/>
      <c r="F39" s="253" t="s">
        <v>64</v>
      </c>
      <c r="G39" s="254"/>
      <c r="H39" s="255"/>
      <c r="I39" s="256"/>
    </row>
    <row r="40" spans="1:9" s="238" customFormat="1" ht="48.75" customHeight="1" x14ac:dyDescent="0.4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4">
      <c r="A41" s="250">
        <v>58</v>
      </c>
      <c r="B41" s="251">
        <v>285</v>
      </c>
      <c r="C41" s="251">
        <f t="shared" si="0"/>
        <v>16530</v>
      </c>
      <c r="D41" s="252">
        <v>45179</v>
      </c>
      <c r="E41" s="251"/>
      <c r="F41" s="253" t="s">
        <v>64</v>
      </c>
      <c r="G41" s="254">
        <v>200000</v>
      </c>
      <c r="H41" s="255">
        <v>1191</v>
      </c>
      <c r="I41" s="256">
        <v>45146</v>
      </c>
    </row>
    <row r="42" spans="1:9" s="238" customFormat="1" ht="48.75" customHeight="1" x14ac:dyDescent="0.4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4">
      <c r="A43" s="250">
        <v>58</v>
      </c>
      <c r="B43" s="251">
        <v>110</v>
      </c>
      <c r="C43" s="251">
        <f t="shared" si="0"/>
        <v>6380</v>
      </c>
      <c r="D43" s="252">
        <v>45180</v>
      </c>
      <c r="E43" s="251"/>
      <c r="F43" s="253" t="s">
        <v>63</v>
      </c>
      <c r="G43" s="254">
        <v>50000</v>
      </c>
      <c r="H43" s="255">
        <v>1236</v>
      </c>
      <c r="I43" s="256">
        <v>45155</v>
      </c>
    </row>
    <row r="44" spans="1:9" s="238" customFormat="1" ht="48.75" customHeight="1" x14ac:dyDescent="0.4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4">
      <c r="A45" s="250">
        <v>60</v>
      </c>
      <c r="B45" s="251">
        <v>285</v>
      </c>
      <c r="C45" s="251">
        <f t="shared" si="0"/>
        <v>17100</v>
      </c>
      <c r="D45" s="252">
        <v>45180</v>
      </c>
      <c r="E45" s="251"/>
      <c r="F45" s="253" t="s">
        <v>64</v>
      </c>
      <c r="G45" s="254">
        <v>150000</v>
      </c>
      <c r="H45" s="255">
        <v>1267</v>
      </c>
      <c r="I45" s="256">
        <v>45160</v>
      </c>
    </row>
    <row r="46" spans="1:9" s="238" customFormat="1" ht="48.75" customHeight="1" x14ac:dyDescent="0.4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4">
      <c r="A47" s="250">
        <v>57</v>
      </c>
      <c r="B47" s="251">
        <v>285</v>
      </c>
      <c r="C47" s="251">
        <f t="shared" si="0"/>
        <v>16245</v>
      </c>
      <c r="D47" s="252">
        <v>45181</v>
      </c>
      <c r="E47" s="251"/>
      <c r="F47" s="253" t="s">
        <v>64</v>
      </c>
      <c r="G47" s="254">
        <v>100000</v>
      </c>
      <c r="H47" s="255">
        <v>1368</v>
      </c>
      <c r="I47" s="256" t="s">
        <v>117</v>
      </c>
    </row>
    <row r="48" spans="1:9" s="238" customFormat="1" ht="48.75" customHeight="1" x14ac:dyDescent="0.4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4">
      <c r="A49" s="250">
        <v>60</v>
      </c>
      <c r="B49" s="251">
        <v>110</v>
      </c>
      <c r="C49" s="251">
        <f t="shared" si="0"/>
        <v>6600</v>
      </c>
      <c r="D49" s="252">
        <v>45181</v>
      </c>
      <c r="E49" s="251"/>
      <c r="F49" s="253" t="s">
        <v>63</v>
      </c>
      <c r="G49" s="254">
        <v>100000</v>
      </c>
      <c r="H49" s="255">
        <v>1451</v>
      </c>
      <c r="I49" s="256">
        <v>45189</v>
      </c>
    </row>
    <row r="50" spans="1:10" s="238" customFormat="1" ht="48.75" customHeight="1" x14ac:dyDescent="0.4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4">
      <c r="A51" s="250">
        <v>57</v>
      </c>
      <c r="B51" s="251">
        <v>110</v>
      </c>
      <c r="C51" s="251">
        <f t="shared" si="0"/>
        <v>6270</v>
      </c>
      <c r="D51" s="252">
        <v>45182</v>
      </c>
      <c r="E51" s="251"/>
      <c r="F51" s="253" t="s">
        <v>63</v>
      </c>
      <c r="G51" s="254">
        <v>100000</v>
      </c>
      <c r="H51" s="255">
        <v>1523</v>
      </c>
      <c r="I51" s="256">
        <v>45201</v>
      </c>
    </row>
    <row r="52" spans="1:10" s="238" customFormat="1" ht="48.75" customHeight="1" x14ac:dyDescent="0.4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235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4">
      <c r="A53" s="250">
        <v>57</v>
      </c>
      <c r="B53" s="251">
        <v>285</v>
      </c>
      <c r="C53" s="251">
        <f t="shared" si="0"/>
        <v>16245</v>
      </c>
      <c r="D53" s="252">
        <v>45183</v>
      </c>
      <c r="E53" s="251"/>
      <c r="F53" s="253" t="s">
        <v>64</v>
      </c>
      <c r="G53" s="254">
        <v>100000</v>
      </c>
      <c r="H53" s="255">
        <v>1596</v>
      </c>
      <c r="I53" s="256">
        <v>45213</v>
      </c>
    </row>
    <row r="54" spans="1:10" s="238" customFormat="1" ht="48.75" customHeight="1" x14ac:dyDescent="0.4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4">
      <c r="A55" s="250">
        <v>58</v>
      </c>
      <c r="B55" s="251">
        <v>110</v>
      </c>
      <c r="C55" s="251">
        <f t="shared" si="0"/>
        <v>6380</v>
      </c>
      <c r="D55" s="252">
        <v>45184</v>
      </c>
      <c r="E55" s="251"/>
      <c r="F55" s="253" t="s">
        <v>63</v>
      </c>
      <c r="G55" s="254">
        <v>100000</v>
      </c>
      <c r="H55" s="255">
        <v>1655</v>
      </c>
      <c r="I55" s="256">
        <v>45223</v>
      </c>
    </row>
    <row r="56" spans="1:10" s="238" customFormat="1" ht="48.75" customHeight="1" x14ac:dyDescent="0.4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4">
      <c r="A57" s="250">
        <v>58</v>
      </c>
      <c r="B57" s="251">
        <v>285</v>
      </c>
      <c r="C57" s="251">
        <f t="shared" si="0"/>
        <v>16530</v>
      </c>
      <c r="D57" s="252">
        <v>45184</v>
      </c>
      <c r="E57" s="251"/>
      <c r="F57" s="253" t="s">
        <v>64</v>
      </c>
      <c r="G57" s="254">
        <v>180000</v>
      </c>
      <c r="H57" s="255">
        <v>1939</v>
      </c>
      <c r="I57" s="256">
        <v>45263</v>
      </c>
    </row>
    <row r="58" spans="1:10" s="238" customFormat="1" ht="48.75" customHeight="1" x14ac:dyDescent="0.4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4">
      <c r="A59" s="250">
        <v>58</v>
      </c>
      <c r="B59" s="251">
        <v>285</v>
      </c>
      <c r="C59" s="251">
        <f t="shared" si="0"/>
        <v>16530</v>
      </c>
      <c r="D59" s="252">
        <v>45185</v>
      </c>
      <c r="E59" s="251"/>
      <c r="F59" s="253" t="s">
        <v>64</v>
      </c>
      <c r="G59" s="254"/>
      <c r="H59" s="255"/>
      <c r="I59" s="256"/>
    </row>
    <row r="60" spans="1:10" s="238" customFormat="1" ht="48.75" customHeight="1" x14ac:dyDescent="0.4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4">
      <c r="A61" s="250">
        <v>60</v>
      </c>
      <c r="B61" s="251">
        <v>110</v>
      </c>
      <c r="C61" s="251">
        <f t="shared" si="0"/>
        <v>6600</v>
      </c>
      <c r="D61" s="252">
        <v>45185</v>
      </c>
      <c r="E61" s="251"/>
      <c r="F61" s="253" t="s">
        <v>63</v>
      </c>
      <c r="G61" s="254"/>
      <c r="H61" s="255"/>
      <c r="I61" s="256"/>
    </row>
    <row r="62" spans="1:10" s="238" customFormat="1" ht="48.75" customHeight="1" x14ac:dyDescent="0.4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4">
      <c r="A63" s="250">
        <v>58</v>
      </c>
      <c r="B63" s="251">
        <v>285</v>
      </c>
      <c r="C63" s="251">
        <f t="shared" si="0"/>
        <v>16530</v>
      </c>
      <c r="D63" s="252">
        <v>45186</v>
      </c>
      <c r="E63" s="251"/>
      <c r="F63" s="253" t="s">
        <v>64</v>
      </c>
      <c r="G63" s="254"/>
      <c r="H63" s="255"/>
      <c r="I63" s="256"/>
    </row>
    <row r="64" spans="1:10" s="238" customFormat="1" ht="48.75" customHeight="1" x14ac:dyDescent="0.4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4">
      <c r="A65" s="250">
        <v>57</v>
      </c>
      <c r="B65" s="251">
        <v>110</v>
      </c>
      <c r="C65" s="251">
        <f t="shared" si="0"/>
        <v>6270</v>
      </c>
      <c r="D65" s="252">
        <v>45186</v>
      </c>
      <c r="E65" s="251"/>
      <c r="F65" s="253" t="s">
        <v>63</v>
      </c>
      <c r="G65" s="254"/>
      <c r="H65" s="255"/>
      <c r="I65" s="256"/>
    </row>
    <row r="66" spans="1:9" s="238" customFormat="1" ht="48.75" customHeight="1" x14ac:dyDescent="0.4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4">
      <c r="A67" s="250">
        <v>57</v>
      </c>
      <c r="B67" s="251">
        <v>110</v>
      </c>
      <c r="C67" s="251">
        <f t="shared" si="0"/>
        <v>6270</v>
      </c>
      <c r="D67" s="252">
        <v>45186</v>
      </c>
      <c r="E67" s="251"/>
      <c r="F67" s="253" t="s">
        <v>63</v>
      </c>
      <c r="G67" s="254"/>
      <c r="H67" s="255"/>
      <c r="I67" s="256"/>
    </row>
    <row r="68" spans="1:9" s="238" customFormat="1" ht="48.75" customHeight="1" x14ac:dyDescent="0.4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4">
      <c r="A69" s="250">
        <v>58</v>
      </c>
      <c r="B69" s="251">
        <v>285</v>
      </c>
      <c r="C69" s="251">
        <f t="shared" si="0"/>
        <v>16530</v>
      </c>
      <c r="D69" s="252">
        <v>45187</v>
      </c>
      <c r="E69" s="251"/>
      <c r="F69" s="253" t="s">
        <v>64</v>
      </c>
      <c r="G69" s="254"/>
      <c r="H69" s="255"/>
      <c r="I69" s="256"/>
    </row>
    <row r="70" spans="1:9" s="238" customFormat="1" ht="48.75" customHeight="1" x14ac:dyDescent="0.4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4">
      <c r="A71" s="250">
        <v>58</v>
      </c>
      <c r="B71" s="251">
        <v>285</v>
      </c>
      <c r="C71" s="251">
        <f t="shared" si="0"/>
        <v>16530</v>
      </c>
      <c r="D71" s="252">
        <v>45187</v>
      </c>
      <c r="E71" s="251"/>
      <c r="F71" s="253" t="s">
        <v>64</v>
      </c>
      <c r="G71" s="254"/>
      <c r="H71" s="255"/>
      <c r="I71" s="256"/>
    </row>
    <row r="72" spans="1:9" s="238" customFormat="1" ht="48.75" customHeight="1" x14ac:dyDescent="0.4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4">
      <c r="A73" s="250">
        <v>58</v>
      </c>
      <c r="B73" s="251">
        <v>110</v>
      </c>
      <c r="C73" s="251">
        <f t="shared" si="0"/>
        <v>6380</v>
      </c>
      <c r="D73" s="252">
        <v>45187</v>
      </c>
      <c r="E73" s="251"/>
      <c r="F73" s="253" t="s">
        <v>63</v>
      </c>
      <c r="G73" s="254"/>
      <c r="H73" s="255"/>
      <c r="I73" s="256"/>
    </row>
    <row r="74" spans="1:9" s="238" customFormat="1" ht="48.75" customHeight="1" x14ac:dyDescent="0.4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4">
      <c r="A75" s="250">
        <v>57</v>
      </c>
      <c r="B75" s="251">
        <v>285</v>
      </c>
      <c r="C75" s="251">
        <f t="shared" ref="C75:C138" si="1">A75*B75</f>
        <v>16245</v>
      </c>
      <c r="D75" s="252">
        <v>45188</v>
      </c>
      <c r="E75" s="251"/>
      <c r="F75" s="253" t="s">
        <v>64</v>
      </c>
      <c r="G75" s="254"/>
      <c r="H75" s="255"/>
      <c r="I75" s="256"/>
    </row>
    <row r="76" spans="1:9" s="238" customFormat="1" ht="48.75" customHeight="1" x14ac:dyDescent="0.4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4">
      <c r="A77" s="250">
        <v>58</v>
      </c>
      <c r="B77" s="251">
        <v>285</v>
      </c>
      <c r="C77" s="251">
        <f t="shared" si="1"/>
        <v>16530</v>
      </c>
      <c r="D77" s="252">
        <v>45188</v>
      </c>
      <c r="E77" s="251"/>
      <c r="F77" s="253" t="s">
        <v>64</v>
      </c>
      <c r="G77" s="254"/>
      <c r="H77" s="255"/>
      <c r="I77" s="256"/>
    </row>
    <row r="78" spans="1:9" s="238" customFormat="1" ht="48.75" customHeight="1" x14ac:dyDescent="0.4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4">
      <c r="A79" s="250">
        <v>57</v>
      </c>
      <c r="B79" s="251">
        <v>110</v>
      </c>
      <c r="C79" s="251">
        <f t="shared" si="1"/>
        <v>6270</v>
      </c>
      <c r="D79" s="252">
        <v>45189</v>
      </c>
      <c r="E79" s="251"/>
      <c r="F79" s="253" t="s">
        <v>63</v>
      </c>
      <c r="G79" s="254"/>
      <c r="H79" s="255"/>
      <c r="I79" s="256"/>
    </row>
    <row r="80" spans="1:9" s="238" customFormat="1" ht="48.75" customHeight="1" x14ac:dyDescent="0.4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4">
      <c r="A81" s="250">
        <v>57</v>
      </c>
      <c r="B81" s="251">
        <v>110</v>
      </c>
      <c r="C81" s="251">
        <f t="shared" si="1"/>
        <v>6270</v>
      </c>
      <c r="D81" s="252">
        <v>45191</v>
      </c>
      <c r="E81" s="251"/>
      <c r="F81" s="253" t="s">
        <v>63</v>
      </c>
      <c r="G81" s="254"/>
      <c r="H81" s="255"/>
      <c r="I81" s="256"/>
    </row>
    <row r="82" spans="1:9" s="238" customFormat="1" ht="48.75" customHeight="1" x14ac:dyDescent="0.4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4">
      <c r="A83" s="250">
        <v>56</v>
      </c>
      <c r="B83" s="251">
        <v>285</v>
      </c>
      <c r="C83" s="251">
        <f t="shared" si="1"/>
        <v>15960</v>
      </c>
      <c r="D83" s="252">
        <v>45191</v>
      </c>
      <c r="E83" s="251"/>
      <c r="F83" s="253" t="s">
        <v>64</v>
      </c>
      <c r="G83" s="254"/>
      <c r="H83" s="255"/>
      <c r="I83" s="256"/>
    </row>
    <row r="84" spans="1:9" s="238" customFormat="1" ht="48.75" customHeight="1" x14ac:dyDescent="0.4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4">
      <c r="A85" s="250">
        <v>57</v>
      </c>
      <c r="B85" s="251">
        <v>285</v>
      </c>
      <c r="C85" s="251">
        <f t="shared" si="1"/>
        <v>16245</v>
      </c>
      <c r="D85" s="252">
        <v>45193</v>
      </c>
      <c r="E85" s="251"/>
      <c r="F85" s="253" t="s">
        <v>64</v>
      </c>
      <c r="G85" s="254"/>
      <c r="H85" s="255"/>
      <c r="I85" s="256"/>
    </row>
    <row r="86" spans="1:9" s="238" customFormat="1" ht="48.75" customHeight="1" x14ac:dyDescent="0.4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4">
      <c r="A87" s="250">
        <v>57</v>
      </c>
      <c r="B87" s="251">
        <v>285</v>
      </c>
      <c r="C87" s="251">
        <f t="shared" si="1"/>
        <v>16245</v>
      </c>
      <c r="D87" s="252">
        <v>45215</v>
      </c>
      <c r="E87" s="251"/>
      <c r="F87" s="253" t="s">
        <v>64</v>
      </c>
      <c r="G87" s="254"/>
      <c r="H87" s="255"/>
      <c r="I87" s="256"/>
    </row>
    <row r="88" spans="1:9" s="238" customFormat="1" ht="48.75" customHeight="1" x14ac:dyDescent="0.4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4">
      <c r="A89" s="250">
        <v>56</v>
      </c>
      <c r="B89" s="251">
        <v>110</v>
      </c>
      <c r="C89" s="251">
        <f t="shared" si="1"/>
        <v>6160</v>
      </c>
      <c r="D89" s="252">
        <v>45215</v>
      </c>
      <c r="E89" s="251"/>
      <c r="F89" s="253" t="s">
        <v>63</v>
      </c>
      <c r="G89" s="254"/>
      <c r="H89" s="255"/>
      <c r="I89" s="256"/>
    </row>
    <row r="90" spans="1:9" s="238" customFormat="1" ht="48.75" customHeight="1" x14ac:dyDescent="0.4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4">
      <c r="A91" s="250">
        <v>57</v>
      </c>
      <c r="B91" s="251">
        <v>110</v>
      </c>
      <c r="C91" s="251">
        <f t="shared" si="1"/>
        <v>6270</v>
      </c>
      <c r="D91" s="252">
        <v>45220</v>
      </c>
      <c r="E91" s="251"/>
      <c r="F91" s="253" t="s">
        <v>63</v>
      </c>
      <c r="G91" s="254"/>
      <c r="H91" s="255"/>
      <c r="I91" s="256"/>
    </row>
    <row r="92" spans="1:9" s="238" customFormat="1" ht="48.75" customHeight="1" x14ac:dyDescent="0.4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4">
      <c r="A93" s="250">
        <v>58</v>
      </c>
      <c r="B93" s="251">
        <v>110</v>
      </c>
      <c r="C93" s="251">
        <f t="shared" si="1"/>
        <v>6380</v>
      </c>
      <c r="D93" s="252">
        <v>45238</v>
      </c>
      <c r="E93" s="251"/>
      <c r="F93" s="253" t="s">
        <v>63</v>
      </c>
      <c r="G93" s="254"/>
      <c r="H93" s="255"/>
      <c r="I93" s="256"/>
    </row>
    <row r="94" spans="1:9" s="238" customFormat="1" ht="48.75" customHeight="1" x14ac:dyDescent="0.4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4">
      <c r="A95" s="250">
        <v>58</v>
      </c>
      <c r="B95" s="251">
        <v>110</v>
      </c>
      <c r="C95" s="251">
        <f t="shared" si="1"/>
        <v>6380</v>
      </c>
      <c r="D95" s="252">
        <v>45240</v>
      </c>
      <c r="E95" s="251"/>
      <c r="F95" s="253" t="s">
        <v>63</v>
      </c>
      <c r="G95" s="254"/>
      <c r="H95" s="255"/>
      <c r="I95" s="256"/>
    </row>
    <row r="96" spans="1:9" s="238" customFormat="1" ht="48.75" customHeight="1" x14ac:dyDescent="0.4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4">
      <c r="A97" s="250">
        <v>58</v>
      </c>
      <c r="B97" s="251">
        <v>285</v>
      </c>
      <c r="C97" s="251">
        <f t="shared" si="1"/>
        <v>16530</v>
      </c>
      <c r="D97" s="252">
        <v>45240</v>
      </c>
      <c r="E97" s="251"/>
      <c r="F97" s="253" t="s">
        <v>64</v>
      </c>
      <c r="G97" s="254"/>
      <c r="H97" s="255"/>
      <c r="I97" s="256"/>
    </row>
    <row r="98" spans="1:9" s="238" customFormat="1" ht="48.75" customHeight="1" x14ac:dyDescent="0.4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4">
      <c r="A99" s="250">
        <v>60</v>
      </c>
      <c r="B99" s="251">
        <v>285</v>
      </c>
      <c r="C99" s="251">
        <f t="shared" si="1"/>
        <v>17100</v>
      </c>
      <c r="D99" s="252">
        <v>45244</v>
      </c>
      <c r="E99" s="251"/>
      <c r="F99" s="253" t="s">
        <v>64</v>
      </c>
      <c r="G99" s="254"/>
      <c r="H99" s="255"/>
      <c r="I99" s="256"/>
    </row>
    <row r="100" spans="1:9" s="238" customFormat="1" ht="48.75" customHeight="1" x14ac:dyDescent="0.4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4">
      <c r="A101" s="250">
        <v>58</v>
      </c>
      <c r="B101" s="251">
        <v>285</v>
      </c>
      <c r="C101" s="251">
        <f t="shared" si="1"/>
        <v>16530</v>
      </c>
      <c r="D101" s="252">
        <v>45252</v>
      </c>
      <c r="E101" s="251"/>
      <c r="F101" s="253" t="s">
        <v>64</v>
      </c>
      <c r="G101" s="254"/>
      <c r="H101" s="255"/>
      <c r="I101" s="256"/>
    </row>
    <row r="102" spans="1:9" s="238" customFormat="1" ht="48.75" customHeight="1" x14ac:dyDescent="0.4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4">
      <c r="A103" s="250">
        <v>57</v>
      </c>
      <c r="B103" s="251">
        <v>110</v>
      </c>
      <c r="C103" s="251">
        <f t="shared" si="1"/>
        <v>6270</v>
      </c>
      <c r="D103" s="252">
        <v>45254</v>
      </c>
      <c r="E103" s="251"/>
      <c r="F103" s="253" t="s">
        <v>63</v>
      </c>
      <c r="G103" s="254"/>
      <c r="H103" s="255"/>
      <c r="I103" s="256"/>
    </row>
    <row r="104" spans="1:9" s="238" customFormat="1" ht="48.75" customHeight="1" x14ac:dyDescent="0.4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4">
      <c r="A105" s="250">
        <v>60</v>
      </c>
      <c r="B105" s="251">
        <v>285</v>
      </c>
      <c r="C105" s="251">
        <f t="shared" si="1"/>
        <v>17100</v>
      </c>
      <c r="D105" s="252">
        <v>45268</v>
      </c>
      <c r="E105" s="251"/>
      <c r="F105" s="253" t="s">
        <v>64</v>
      </c>
      <c r="G105" s="235">
        <v>50000</v>
      </c>
      <c r="H105" s="236">
        <v>2240</v>
      </c>
      <c r="I105" s="237">
        <v>45305</v>
      </c>
    </row>
    <row r="106" spans="1:9" s="238" customFormat="1" ht="48.75" customHeight="1" x14ac:dyDescent="0.4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54">
        <v>50000</v>
      </c>
      <c r="H106" s="255">
        <v>2261</v>
      </c>
      <c r="I106" s="256">
        <v>45308</v>
      </c>
    </row>
    <row r="107" spans="1:9" s="238" customFormat="1" ht="36" customHeight="1" x14ac:dyDescent="0.4">
      <c r="A107" s="280"/>
      <c r="B107" s="281"/>
      <c r="C107" s="281"/>
      <c r="D107" s="282"/>
      <c r="E107" s="281"/>
      <c r="F107" s="283"/>
      <c r="G107" s="284">
        <v>50000</v>
      </c>
      <c r="H107" s="285">
        <v>2276</v>
      </c>
      <c r="I107" s="286">
        <v>45311</v>
      </c>
    </row>
    <row r="108" spans="1:9" s="238" customFormat="1" ht="48.75" customHeight="1" x14ac:dyDescent="0.4">
      <c r="A108" s="231">
        <v>1529</v>
      </c>
      <c r="B108" s="232">
        <v>200</v>
      </c>
      <c r="C108" s="232">
        <f t="shared" si="1"/>
        <v>305800</v>
      </c>
      <c r="D108" s="233">
        <v>45311</v>
      </c>
      <c r="E108" s="232" t="s">
        <v>147</v>
      </c>
      <c r="F108" s="234" t="s">
        <v>146</v>
      </c>
      <c r="G108" s="235"/>
      <c r="H108" s="236"/>
      <c r="I108" s="237"/>
    </row>
    <row r="109" spans="1:9" s="238" customFormat="1" ht="48.75" customHeight="1" x14ac:dyDescent="0.4">
      <c r="A109" s="250">
        <v>174</v>
      </c>
      <c r="B109" s="251">
        <v>285</v>
      </c>
      <c r="C109" s="251">
        <f t="shared" si="1"/>
        <v>49590</v>
      </c>
      <c r="D109" s="252">
        <v>45305</v>
      </c>
      <c r="E109" s="251" t="s">
        <v>149</v>
      </c>
      <c r="F109" s="253" t="s">
        <v>64</v>
      </c>
      <c r="G109" s="254"/>
      <c r="H109" s="255"/>
      <c r="I109" s="256"/>
    </row>
    <row r="110" spans="1:9" s="238" customFormat="1" ht="48.75" customHeight="1" x14ac:dyDescent="0.4">
      <c r="A110" s="231">
        <v>174</v>
      </c>
      <c r="B110" s="232">
        <v>110</v>
      </c>
      <c r="C110" s="232">
        <f t="shared" si="1"/>
        <v>19140</v>
      </c>
      <c r="D110" s="233">
        <v>45305</v>
      </c>
      <c r="E110" s="232" t="s">
        <v>148</v>
      </c>
      <c r="F110" s="234" t="s">
        <v>63</v>
      </c>
      <c r="G110" s="235"/>
      <c r="H110" s="236"/>
      <c r="I110" s="237"/>
    </row>
    <row r="111" spans="1:9" s="238" customFormat="1" ht="48.75" customHeight="1" x14ac:dyDescent="0.4">
      <c r="A111" s="250">
        <v>58</v>
      </c>
      <c r="B111" s="251">
        <v>285</v>
      </c>
      <c r="C111" s="251">
        <f t="shared" si="1"/>
        <v>16530</v>
      </c>
      <c r="D111" s="252">
        <v>45312</v>
      </c>
      <c r="E111" s="251"/>
      <c r="F111" s="253" t="s">
        <v>64</v>
      </c>
      <c r="G111" s="254">
        <v>150000</v>
      </c>
      <c r="H111" s="255">
        <v>2301</v>
      </c>
      <c r="I111" s="256">
        <v>45313</v>
      </c>
    </row>
    <row r="112" spans="1:9" s="238" customFormat="1" ht="48.75" customHeight="1" x14ac:dyDescent="0.4">
      <c r="A112" s="231">
        <v>56</v>
      </c>
      <c r="B112" s="232">
        <v>110</v>
      </c>
      <c r="C112" s="232">
        <f t="shared" si="1"/>
        <v>6160</v>
      </c>
      <c r="D112" s="233">
        <v>45312</v>
      </c>
      <c r="E112" s="232"/>
      <c r="F112" s="234" t="s">
        <v>63</v>
      </c>
      <c r="G112" s="235">
        <v>50000</v>
      </c>
      <c r="H112" s="236">
        <v>2349</v>
      </c>
      <c r="I112" s="237">
        <v>45320</v>
      </c>
    </row>
    <row r="113" spans="1:9" s="238" customFormat="1" ht="51" customHeight="1" x14ac:dyDescent="0.4">
      <c r="A113" s="280">
        <v>9788</v>
      </c>
      <c r="B113" s="281">
        <v>25</v>
      </c>
      <c r="C113" s="281">
        <f t="shared" si="1"/>
        <v>244700</v>
      </c>
      <c r="D113" s="282"/>
      <c r="E113" s="281" t="s">
        <v>176</v>
      </c>
      <c r="F113" s="253"/>
      <c r="G113" s="254">
        <v>50000</v>
      </c>
      <c r="H113" s="255">
        <v>2392</v>
      </c>
      <c r="I113" s="256">
        <v>45325</v>
      </c>
    </row>
    <row r="114" spans="1:9" s="238" customFormat="1" ht="48.75" customHeight="1" x14ac:dyDescent="0.4">
      <c r="A114" s="231">
        <v>40</v>
      </c>
      <c r="B114" s="232">
        <v>330</v>
      </c>
      <c r="C114" s="232">
        <f t="shared" si="1"/>
        <v>13200</v>
      </c>
      <c r="D114" s="233">
        <v>45315</v>
      </c>
      <c r="E114" s="232"/>
      <c r="F114" s="234" t="s">
        <v>64</v>
      </c>
      <c r="G114" s="235">
        <v>50000</v>
      </c>
      <c r="H114" s="236">
        <v>2412</v>
      </c>
      <c r="I114" s="237">
        <v>45329</v>
      </c>
    </row>
    <row r="115" spans="1:9" s="238" customFormat="1" ht="48.75" customHeight="1" x14ac:dyDescent="0.4">
      <c r="A115" s="250">
        <v>58</v>
      </c>
      <c r="B115" s="251">
        <v>330</v>
      </c>
      <c r="C115" s="251">
        <f t="shared" si="1"/>
        <v>19140</v>
      </c>
      <c r="D115" s="252">
        <v>45315</v>
      </c>
      <c r="E115" s="251"/>
      <c r="F115" s="253" t="s">
        <v>64</v>
      </c>
      <c r="G115" s="254">
        <v>50000</v>
      </c>
      <c r="H115" s="255">
        <v>2434</v>
      </c>
      <c r="I115" s="256">
        <v>45332</v>
      </c>
    </row>
    <row r="116" spans="1:9" s="238" customFormat="1" ht="48.75" customHeight="1" x14ac:dyDescent="0.4">
      <c r="A116" s="231">
        <v>58</v>
      </c>
      <c r="B116" s="232">
        <v>330</v>
      </c>
      <c r="C116" s="232">
        <f t="shared" si="1"/>
        <v>19140</v>
      </c>
      <c r="D116" s="233">
        <v>45316</v>
      </c>
      <c r="E116" s="232"/>
      <c r="F116" s="234" t="s">
        <v>64</v>
      </c>
      <c r="G116" s="235">
        <v>100000</v>
      </c>
      <c r="H116" s="236">
        <v>2516</v>
      </c>
      <c r="I116" s="237">
        <v>45344</v>
      </c>
    </row>
    <row r="117" spans="1:9" s="238" customFormat="1" ht="48.75" customHeight="1" x14ac:dyDescent="0.4">
      <c r="A117" s="250">
        <v>56</v>
      </c>
      <c r="B117" s="251">
        <v>130</v>
      </c>
      <c r="C117" s="251">
        <f t="shared" si="1"/>
        <v>7280</v>
      </c>
      <c r="D117" s="252">
        <v>45316</v>
      </c>
      <c r="E117" s="251"/>
      <c r="F117" s="253" t="s">
        <v>63</v>
      </c>
      <c r="G117" s="254">
        <v>100000</v>
      </c>
      <c r="H117" s="255">
        <v>2580</v>
      </c>
      <c r="I117" s="256">
        <v>45357</v>
      </c>
    </row>
    <row r="118" spans="1:9" s="238" customFormat="1" ht="48.75" customHeight="1" x14ac:dyDescent="0.4">
      <c r="A118" s="231">
        <v>1</v>
      </c>
      <c r="B118" s="232">
        <f>5*600</f>
        <v>3000</v>
      </c>
      <c r="C118" s="232">
        <f t="shared" si="1"/>
        <v>3000</v>
      </c>
      <c r="D118" s="233">
        <v>45316</v>
      </c>
      <c r="E118" s="322" t="s">
        <v>177</v>
      </c>
      <c r="F118" s="234" t="s">
        <v>63</v>
      </c>
      <c r="G118" s="235">
        <v>300000</v>
      </c>
      <c r="H118" s="236">
        <v>2602</v>
      </c>
      <c r="I118" s="237">
        <v>45360</v>
      </c>
    </row>
    <row r="119" spans="1:9" s="238" customFormat="1" ht="48.75" customHeight="1" x14ac:dyDescent="0.4">
      <c r="A119" s="250">
        <v>20</v>
      </c>
      <c r="B119" s="251">
        <v>330</v>
      </c>
      <c r="C119" s="251">
        <f t="shared" si="1"/>
        <v>6600</v>
      </c>
      <c r="D119" s="252">
        <v>45317</v>
      </c>
      <c r="E119" s="251"/>
      <c r="F119" s="253" t="s">
        <v>64</v>
      </c>
      <c r="G119" s="254">
        <v>100000</v>
      </c>
      <c r="H119" s="255">
        <v>2638</v>
      </c>
      <c r="I119" s="256">
        <v>45364</v>
      </c>
    </row>
    <row r="120" spans="1:9" s="238" customFormat="1" ht="48.75" customHeight="1" x14ac:dyDescent="0.4">
      <c r="A120" s="231">
        <v>20</v>
      </c>
      <c r="B120" s="232">
        <v>130</v>
      </c>
      <c r="C120" s="232">
        <f t="shared" si="1"/>
        <v>2600</v>
      </c>
      <c r="D120" s="233">
        <v>45317</v>
      </c>
      <c r="E120" s="232"/>
      <c r="F120" s="234" t="s">
        <v>63</v>
      </c>
      <c r="G120" s="235"/>
      <c r="H120" s="236"/>
      <c r="I120" s="237"/>
    </row>
    <row r="121" spans="1:9" s="238" customFormat="1" ht="48.75" customHeight="1" x14ac:dyDescent="0.4">
      <c r="A121" s="250">
        <v>1</v>
      </c>
      <c r="B121" s="251">
        <v>500</v>
      </c>
      <c r="C121" s="251">
        <f t="shared" si="1"/>
        <v>500</v>
      </c>
      <c r="D121" s="252">
        <v>45318</v>
      </c>
      <c r="E121" s="251" t="s">
        <v>178</v>
      </c>
      <c r="F121" s="253" t="s">
        <v>63</v>
      </c>
      <c r="G121" s="254"/>
      <c r="H121" s="255"/>
      <c r="I121" s="256"/>
    </row>
    <row r="122" spans="1:9" s="238" customFormat="1" ht="48.75" customHeight="1" x14ac:dyDescent="0.4">
      <c r="A122" s="231">
        <v>1</v>
      </c>
      <c r="B122" s="232">
        <v>1500</v>
      </c>
      <c r="C122" s="232">
        <f t="shared" si="1"/>
        <v>1500</v>
      </c>
      <c r="D122" s="233">
        <v>45318</v>
      </c>
      <c r="E122" s="232" t="s">
        <v>179</v>
      </c>
      <c r="F122" s="234" t="s">
        <v>64</v>
      </c>
      <c r="G122" s="235"/>
      <c r="H122" s="236"/>
      <c r="I122" s="237"/>
    </row>
    <row r="123" spans="1:9" s="238" customFormat="1" ht="48.75" customHeight="1" x14ac:dyDescent="0.4">
      <c r="A123" s="250">
        <v>22</v>
      </c>
      <c r="B123" s="251">
        <v>330</v>
      </c>
      <c r="C123" s="251">
        <f t="shared" si="1"/>
        <v>7260</v>
      </c>
      <c r="D123" s="252">
        <v>45319</v>
      </c>
      <c r="E123" s="251"/>
      <c r="F123" s="253" t="s">
        <v>64</v>
      </c>
      <c r="G123" s="254"/>
      <c r="H123" s="255"/>
      <c r="I123" s="256"/>
    </row>
    <row r="124" spans="1:9" s="238" customFormat="1" ht="48.75" customHeight="1" x14ac:dyDescent="0.4">
      <c r="A124" s="231">
        <v>22</v>
      </c>
      <c r="B124" s="232">
        <v>130</v>
      </c>
      <c r="C124" s="232">
        <f t="shared" si="1"/>
        <v>2860</v>
      </c>
      <c r="D124" s="233">
        <v>45320</v>
      </c>
      <c r="E124" s="232"/>
      <c r="F124" s="234" t="s">
        <v>63</v>
      </c>
      <c r="G124" s="235"/>
      <c r="H124" s="236"/>
      <c r="I124" s="237"/>
    </row>
    <row r="125" spans="1:9" s="238" customFormat="1" ht="48.75" customHeight="1" x14ac:dyDescent="0.4">
      <c r="A125" s="250">
        <v>120</v>
      </c>
      <c r="B125" s="251">
        <v>330</v>
      </c>
      <c r="C125" s="251">
        <f t="shared" si="1"/>
        <v>39600</v>
      </c>
      <c r="D125" s="252">
        <v>45339</v>
      </c>
      <c r="E125" s="251" t="s">
        <v>95</v>
      </c>
      <c r="F125" s="253" t="s">
        <v>64</v>
      </c>
      <c r="G125" s="254"/>
      <c r="H125" s="255"/>
      <c r="I125" s="256"/>
    </row>
    <row r="126" spans="1:9" s="238" customFormat="1" ht="48.75" customHeight="1" x14ac:dyDescent="0.4">
      <c r="A126" s="231">
        <v>120</v>
      </c>
      <c r="B126" s="232">
        <v>330</v>
      </c>
      <c r="C126" s="232">
        <f t="shared" si="1"/>
        <v>39600</v>
      </c>
      <c r="D126" s="233">
        <v>45340</v>
      </c>
      <c r="E126" s="232" t="s">
        <v>95</v>
      </c>
      <c r="F126" s="234" t="s">
        <v>64</v>
      </c>
      <c r="G126" s="235"/>
      <c r="H126" s="236"/>
      <c r="I126" s="237"/>
    </row>
    <row r="127" spans="1:9" s="238" customFormat="1" ht="48.75" customHeight="1" x14ac:dyDescent="0.4">
      <c r="A127" s="250">
        <v>120</v>
      </c>
      <c r="B127" s="232">
        <v>330</v>
      </c>
      <c r="C127" s="251">
        <f t="shared" si="1"/>
        <v>39600</v>
      </c>
      <c r="D127" s="252">
        <v>45341</v>
      </c>
      <c r="E127" s="251" t="s">
        <v>95</v>
      </c>
      <c r="F127" s="234" t="s">
        <v>64</v>
      </c>
      <c r="G127" s="254"/>
      <c r="H127" s="255"/>
      <c r="I127" s="256"/>
    </row>
    <row r="128" spans="1:9" s="238" customFormat="1" ht="48.75" customHeight="1" x14ac:dyDescent="0.4">
      <c r="A128" s="231">
        <v>120</v>
      </c>
      <c r="B128" s="232">
        <v>130</v>
      </c>
      <c r="C128" s="232">
        <f t="shared" si="1"/>
        <v>15600</v>
      </c>
      <c r="D128" s="233">
        <v>45353</v>
      </c>
      <c r="E128" s="232" t="s">
        <v>95</v>
      </c>
      <c r="F128" s="234" t="s">
        <v>202</v>
      </c>
      <c r="G128" s="235"/>
      <c r="H128" s="236"/>
      <c r="I128" s="237"/>
    </row>
    <row r="129" spans="1:9" s="238" customFormat="1" ht="48.75" customHeight="1" x14ac:dyDescent="0.4">
      <c r="A129" s="250">
        <v>360</v>
      </c>
      <c r="B129" s="251">
        <v>130</v>
      </c>
      <c r="C129" s="251">
        <f t="shared" si="1"/>
        <v>46800</v>
      </c>
      <c r="D129" s="252">
        <v>45354</v>
      </c>
      <c r="E129" s="232" t="s">
        <v>95</v>
      </c>
      <c r="F129" s="253" t="s">
        <v>202</v>
      </c>
      <c r="G129" s="254"/>
      <c r="H129" s="255"/>
      <c r="I129" s="256"/>
    </row>
    <row r="130" spans="1:9" s="238" customFormat="1" ht="48.75" customHeight="1" x14ac:dyDescent="0.4">
      <c r="A130" s="231">
        <v>300</v>
      </c>
      <c r="B130" s="232">
        <v>330</v>
      </c>
      <c r="C130" s="232">
        <f t="shared" si="1"/>
        <v>99000</v>
      </c>
      <c r="D130" s="233">
        <v>45355</v>
      </c>
      <c r="E130" s="232" t="s">
        <v>95</v>
      </c>
      <c r="F130" s="234" t="s">
        <v>64</v>
      </c>
      <c r="G130" s="235"/>
      <c r="H130" s="236"/>
      <c r="I130" s="237"/>
    </row>
    <row r="131" spans="1:9" s="238" customFormat="1" ht="48.75" customHeight="1" x14ac:dyDescent="0.4">
      <c r="A131" s="250">
        <v>180</v>
      </c>
      <c r="B131" s="251">
        <v>130</v>
      </c>
      <c r="C131" s="251">
        <f t="shared" si="1"/>
        <v>23400</v>
      </c>
      <c r="D131" s="252">
        <v>45356</v>
      </c>
      <c r="E131" s="232" t="s">
        <v>95</v>
      </c>
      <c r="F131" s="253" t="s">
        <v>202</v>
      </c>
      <c r="G131" s="254"/>
      <c r="H131" s="255"/>
      <c r="I131" s="256"/>
    </row>
    <row r="132" spans="1:9" s="238" customFormat="1" ht="48.75" customHeight="1" x14ac:dyDescent="0.4">
      <c r="A132" s="231">
        <v>120</v>
      </c>
      <c r="B132" s="232">
        <v>330</v>
      </c>
      <c r="C132" s="232">
        <f t="shared" si="1"/>
        <v>39600</v>
      </c>
      <c r="D132" s="233">
        <v>45356</v>
      </c>
      <c r="E132" s="232" t="s">
        <v>95</v>
      </c>
      <c r="F132" s="234" t="s">
        <v>64</v>
      </c>
      <c r="G132" s="235"/>
      <c r="H132" s="236"/>
      <c r="I132" s="237"/>
    </row>
    <row r="133" spans="1:9" s="238" customFormat="1" ht="48.75" customHeight="1" x14ac:dyDescent="0.4">
      <c r="A133" s="250">
        <v>60</v>
      </c>
      <c r="B133" s="251">
        <v>130</v>
      </c>
      <c r="C133" s="251">
        <f t="shared" si="1"/>
        <v>7800</v>
      </c>
      <c r="D133" s="252">
        <v>45357</v>
      </c>
      <c r="E133" s="232" t="s">
        <v>95</v>
      </c>
      <c r="F133" s="253" t="s">
        <v>202</v>
      </c>
      <c r="G133" s="254"/>
      <c r="H133" s="255"/>
      <c r="I133" s="256"/>
    </row>
    <row r="134" spans="1:9" s="238" customFormat="1" ht="48.75" customHeight="1" x14ac:dyDescent="0.4">
      <c r="A134" s="231">
        <v>120</v>
      </c>
      <c r="B134" s="232">
        <v>330</v>
      </c>
      <c r="C134" s="232">
        <f t="shared" si="1"/>
        <v>39600</v>
      </c>
      <c r="D134" s="233">
        <v>45357</v>
      </c>
      <c r="E134" s="232" t="s">
        <v>95</v>
      </c>
      <c r="F134" s="234" t="s">
        <v>64</v>
      </c>
      <c r="G134" s="235"/>
      <c r="H134" s="236"/>
      <c r="I134" s="237"/>
    </row>
    <row r="135" spans="1:9" s="238" customFormat="1" ht="48.75" customHeight="1" x14ac:dyDescent="0.4">
      <c r="A135" s="250">
        <v>120</v>
      </c>
      <c r="B135" s="232">
        <v>330</v>
      </c>
      <c r="C135" s="251">
        <f t="shared" si="1"/>
        <v>39600</v>
      </c>
      <c r="D135" s="252">
        <v>45358</v>
      </c>
      <c r="E135" s="251" t="s">
        <v>95</v>
      </c>
      <c r="F135" s="253" t="s">
        <v>64</v>
      </c>
      <c r="G135" s="254"/>
      <c r="H135" s="255"/>
      <c r="I135" s="256"/>
    </row>
    <row r="136" spans="1:9" s="238" customFormat="1" ht="48.75" customHeight="1" x14ac:dyDescent="0.4">
      <c r="A136" s="231">
        <v>120</v>
      </c>
      <c r="B136" s="232">
        <v>130</v>
      </c>
      <c r="C136" s="232">
        <f t="shared" si="1"/>
        <v>15600</v>
      </c>
      <c r="D136" s="233">
        <v>45358</v>
      </c>
      <c r="E136" s="232" t="s">
        <v>95</v>
      </c>
      <c r="F136" s="234" t="s">
        <v>202</v>
      </c>
      <c r="G136" s="235"/>
      <c r="H136" s="236"/>
      <c r="I136" s="237"/>
    </row>
    <row r="137" spans="1:9" s="238" customFormat="1" ht="48.75" customHeight="1" x14ac:dyDescent="0.4">
      <c r="A137" s="250">
        <v>120</v>
      </c>
      <c r="B137" s="251">
        <v>130</v>
      </c>
      <c r="C137" s="251">
        <f t="shared" si="1"/>
        <v>15600</v>
      </c>
      <c r="D137" s="252">
        <v>45358</v>
      </c>
      <c r="E137" s="251" t="s">
        <v>95</v>
      </c>
      <c r="F137" s="253" t="s">
        <v>202</v>
      </c>
      <c r="G137" s="254"/>
      <c r="H137" s="255"/>
      <c r="I137" s="256"/>
    </row>
    <row r="138" spans="1:9" s="238" customFormat="1" ht="48.75" customHeight="1" x14ac:dyDescent="0.4">
      <c r="A138" s="231">
        <v>120</v>
      </c>
      <c r="B138" s="251">
        <v>130</v>
      </c>
      <c r="C138" s="232">
        <f t="shared" si="1"/>
        <v>15600</v>
      </c>
      <c r="D138" s="233">
        <v>45359</v>
      </c>
      <c r="E138" s="232" t="s">
        <v>95</v>
      </c>
      <c r="F138" s="234" t="s">
        <v>202</v>
      </c>
      <c r="G138" s="235"/>
      <c r="H138" s="236"/>
      <c r="I138" s="237"/>
    </row>
    <row r="139" spans="1:9" s="238" customFormat="1" ht="48.75" customHeight="1" x14ac:dyDescent="0.4">
      <c r="A139" s="250">
        <v>240</v>
      </c>
      <c r="B139" s="251">
        <v>330</v>
      </c>
      <c r="C139" s="251">
        <f t="shared" ref="C139:C153" si="2">A139*B139</f>
        <v>79200</v>
      </c>
      <c r="D139" s="252">
        <v>45359</v>
      </c>
      <c r="E139" s="251" t="s">
        <v>95</v>
      </c>
      <c r="F139" s="253" t="s">
        <v>64</v>
      </c>
      <c r="G139" s="254"/>
      <c r="H139" s="255"/>
      <c r="I139" s="256"/>
    </row>
    <row r="140" spans="1:9" s="238" customFormat="1" ht="48.75" customHeight="1" x14ac:dyDescent="0.4">
      <c r="A140" s="231">
        <v>120</v>
      </c>
      <c r="B140" s="232">
        <v>330</v>
      </c>
      <c r="C140" s="232">
        <f t="shared" si="2"/>
        <v>39600</v>
      </c>
      <c r="D140" s="233">
        <v>45360</v>
      </c>
      <c r="E140" s="232" t="s">
        <v>95</v>
      </c>
      <c r="F140" s="234" t="s">
        <v>64</v>
      </c>
      <c r="G140" s="235"/>
      <c r="H140" s="236"/>
      <c r="I140" s="237"/>
    </row>
    <row r="141" spans="1:9" s="238" customFormat="1" ht="48.75" customHeight="1" x14ac:dyDescent="0.4">
      <c r="A141" s="250">
        <v>60</v>
      </c>
      <c r="B141" s="251">
        <v>130</v>
      </c>
      <c r="C141" s="251">
        <f t="shared" si="2"/>
        <v>7800</v>
      </c>
      <c r="D141" s="252">
        <v>45360</v>
      </c>
      <c r="E141" s="251" t="s">
        <v>95</v>
      </c>
      <c r="F141" s="253" t="s">
        <v>202</v>
      </c>
      <c r="G141" s="254"/>
      <c r="H141" s="255"/>
      <c r="I141" s="256"/>
    </row>
    <row r="142" spans="1:9" s="238" customFormat="1" ht="48.75" customHeight="1" x14ac:dyDescent="0.4">
      <c r="A142" s="231">
        <v>60</v>
      </c>
      <c r="B142" s="232">
        <v>130</v>
      </c>
      <c r="C142" s="232">
        <f t="shared" si="2"/>
        <v>7800</v>
      </c>
      <c r="D142" s="233">
        <v>45361</v>
      </c>
      <c r="E142" s="232" t="s">
        <v>95</v>
      </c>
      <c r="F142" s="234" t="s">
        <v>202</v>
      </c>
      <c r="G142" s="235"/>
      <c r="H142" s="236"/>
      <c r="I142" s="237"/>
    </row>
    <row r="143" spans="1:9" s="238" customFormat="1" ht="48.75" customHeight="1" x14ac:dyDescent="0.4">
      <c r="A143" s="250">
        <v>60</v>
      </c>
      <c r="B143" s="251">
        <v>130</v>
      </c>
      <c r="C143" s="251">
        <f t="shared" si="2"/>
        <v>7800</v>
      </c>
      <c r="D143" s="252">
        <v>45362</v>
      </c>
      <c r="E143" s="251" t="s">
        <v>95</v>
      </c>
      <c r="F143" s="253" t="s">
        <v>202</v>
      </c>
      <c r="G143" s="254"/>
      <c r="H143" s="255"/>
      <c r="I143" s="256"/>
    </row>
    <row r="144" spans="1:9" s="238" customFormat="1" ht="48.75" customHeight="1" x14ac:dyDescent="0.4">
      <c r="A144" s="231">
        <v>60</v>
      </c>
      <c r="B144" s="232">
        <v>330</v>
      </c>
      <c r="C144" s="232">
        <f t="shared" si="2"/>
        <v>19800</v>
      </c>
      <c r="D144" s="233">
        <v>45362</v>
      </c>
      <c r="E144" s="232" t="s">
        <v>95</v>
      </c>
      <c r="F144" s="234" t="s">
        <v>64</v>
      </c>
      <c r="G144" s="235"/>
      <c r="H144" s="236"/>
      <c r="I144" s="237"/>
    </row>
    <row r="145" spans="1:9" s="238" customFormat="1" ht="48.75" customHeight="1" x14ac:dyDescent="0.4">
      <c r="A145" s="250">
        <v>240</v>
      </c>
      <c r="B145" s="251">
        <v>330</v>
      </c>
      <c r="C145" s="251">
        <f t="shared" si="2"/>
        <v>79200</v>
      </c>
      <c r="D145" s="252">
        <v>45363</v>
      </c>
      <c r="E145" s="251" t="s">
        <v>95</v>
      </c>
      <c r="F145" s="253" t="s">
        <v>64</v>
      </c>
      <c r="G145" s="254"/>
      <c r="H145" s="255"/>
      <c r="I145" s="256"/>
    </row>
    <row r="146" spans="1:9" s="238" customFormat="1" ht="48.75" customHeight="1" x14ac:dyDescent="0.4">
      <c r="A146" s="231">
        <v>180</v>
      </c>
      <c r="B146" s="232">
        <v>130</v>
      </c>
      <c r="C146" s="232">
        <f t="shared" si="2"/>
        <v>23400</v>
      </c>
      <c r="D146" s="233">
        <v>45364</v>
      </c>
      <c r="E146" s="232" t="s">
        <v>95</v>
      </c>
      <c r="F146" s="234" t="s">
        <v>202</v>
      </c>
      <c r="G146" s="235"/>
      <c r="H146" s="236"/>
      <c r="I146" s="237"/>
    </row>
    <row r="147" spans="1:9" s="238" customFormat="1" ht="48.75" customHeight="1" x14ac:dyDescent="0.4">
      <c r="A147" s="231">
        <v>240</v>
      </c>
      <c r="B147" s="232">
        <v>330</v>
      </c>
      <c r="C147" s="232">
        <f t="shared" si="2"/>
        <v>79200</v>
      </c>
      <c r="D147" s="233">
        <v>45364</v>
      </c>
      <c r="E147" s="232" t="s">
        <v>95</v>
      </c>
      <c r="F147" s="234" t="s">
        <v>64</v>
      </c>
      <c r="G147" s="235"/>
      <c r="H147" s="236"/>
      <c r="I147" s="237"/>
    </row>
    <row r="148" spans="1:9" s="238" customFormat="1" ht="48.75" customHeight="1" x14ac:dyDescent="0.4">
      <c r="A148" s="239">
        <v>240</v>
      </c>
      <c r="B148" s="240">
        <v>130</v>
      </c>
      <c r="C148" s="240">
        <f t="shared" si="2"/>
        <v>31200</v>
      </c>
      <c r="D148" s="241">
        <v>45365</v>
      </c>
      <c r="E148" s="240" t="s">
        <v>95</v>
      </c>
      <c r="F148" s="242" t="s">
        <v>202</v>
      </c>
      <c r="G148" s="243"/>
      <c r="H148" s="244"/>
      <c r="I148" s="245"/>
    </row>
    <row r="149" spans="1:9" s="238" customFormat="1" ht="48.75" customHeight="1" x14ac:dyDescent="0.4">
      <c r="A149" s="231">
        <v>120</v>
      </c>
      <c r="B149" s="232">
        <v>330</v>
      </c>
      <c r="C149" s="232">
        <f t="shared" si="2"/>
        <v>39600</v>
      </c>
      <c r="D149" s="233">
        <v>45365</v>
      </c>
      <c r="E149" s="232" t="s">
        <v>95</v>
      </c>
      <c r="F149" s="234" t="s">
        <v>64</v>
      </c>
      <c r="G149" s="235"/>
      <c r="H149" s="236"/>
      <c r="I149" s="237"/>
    </row>
    <row r="150" spans="1:9" s="238" customFormat="1" ht="48.75" customHeight="1" x14ac:dyDescent="0.4">
      <c r="A150" s="239">
        <v>120</v>
      </c>
      <c r="B150" s="240">
        <v>130</v>
      </c>
      <c r="C150" s="240">
        <f t="shared" si="2"/>
        <v>15600</v>
      </c>
      <c r="D150" s="241">
        <v>45366</v>
      </c>
      <c r="E150" s="240" t="s">
        <v>95</v>
      </c>
      <c r="F150" s="242" t="s">
        <v>202</v>
      </c>
      <c r="G150" s="243"/>
      <c r="H150" s="244"/>
      <c r="I150" s="245"/>
    </row>
    <row r="151" spans="1:9" s="238" customFormat="1" ht="48.75" customHeight="1" x14ac:dyDescent="0.4">
      <c r="A151" s="231">
        <v>441</v>
      </c>
      <c r="B151" s="232">
        <v>330</v>
      </c>
      <c r="C151" s="232">
        <f t="shared" si="2"/>
        <v>145530</v>
      </c>
      <c r="D151" s="233">
        <v>45367</v>
      </c>
      <c r="E151" s="232" t="s">
        <v>95</v>
      </c>
      <c r="F151" s="234" t="s">
        <v>64</v>
      </c>
      <c r="G151" s="235"/>
      <c r="H151" s="236"/>
      <c r="I151" s="237"/>
    </row>
    <row r="152" spans="1:9" s="238" customFormat="1" ht="48.75" customHeight="1" x14ac:dyDescent="0.4">
      <c r="A152" s="239"/>
      <c r="B152" s="240"/>
      <c r="C152" s="240">
        <f t="shared" si="2"/>
        <v>0</v>
      </c>
      <c r="D152" s="241"/>
      <c r="E152" s="240"/>
      <c r="F152" s="242"/>
      <c r="G152" s="243">
        <v>200000</v>
      </c>
      <c r="H152" s="244"/>
      <c r="I152" s="245">
        <v>45367</v>
      </c>
    </row>
    <row r="153" spans="1:9" s="238" customFormat="1" ht="48.75" customHeight="1" x14ac:dyDescent="0.4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7"/>
  <sheetViews>
    <sheetView showGridLines="0" rightToLeft="1" tabSelected="1" zoomScale="70" zoomScaleNormal="70" workbookViewId="0">
      <pane ySplit="4" topLeftCell="A126" activePane="bottomLeft" state="frozen"/>
      <selection pane="bottomLeft" activeCell="G70" sqref="G70:G155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0.85546875" style="60" customWidth="1"/>
    <col min="4" max="4" width="32.140625" style="60" bestFit="1" customWidth="1"/>
    <col min="5" max="5" width="18.42578125" style="60" bestFit="1" customWidth="1"/>
    <col min="6" max="6" width="22.140625" style="60" bestFit="1" customWidth="1"/>
    <col min="7" max="7" width="19.42578125" style="60" customWidth="1"/>
    <col min="8" max="8" width="16.7109375" style="249" customWidth="1"/>
    <col min="9" max="9" width="20.85546875" style="61" customWidth="1"/>
  </cols>
  <sheetData>
    <row r="1" spans="1:9" ht="40.5" customHeight="1" x14ac:dyDescent="0.25">
      <c r="A1" s="402"/>
      <c r="B1" s="403"/>
      <c r="C1" s="409">
        <f ca="1">TODAY()</f>
        <v>45396</v>
      </c>
      <c r="D1" s="162" t="s">
        <v>110</v>
      </c>
      <c r="E1" s="131">
        <f>SUM(C5:C162)</f>
        <v>666440</v>
      </c>
      <c r="F1" s="408" t="s">
        <v>120</v>
      </c>
      <c r="G1" s="389"/>
      <c r="H1" s="389"/>
    </row>
    <row r="2" spans="1:9" ht="40.5" customHeight="1" x14ac:dyDescent="0.25">
      <c r="A2" s="404"/>
      <c r="B2" s="405"/>
      <c r="C2" s="409"/>
      <c r="D2" s="163" t="s">
        <v>111</v>
      </c>
      <c r="E2" s="157">
        <f>SUM(G5:G162)</f>
        <v>666440</v>
      </c>
      <c r="F2" s="388"/>
      <c r="G2" s="389"/>
      <c r="H2" s="389"/>
    </row>
    <row r="3" spans="1:9" ht="40.5" customHeight="1" thickBot="1" x14ac:dyDescent="0.3">
      <c r="A3" s="406"/>
      <c r="B3" s="407"/>
      <c r="C3" s="410"/>
      <c r="D3" s="164" t="s">
        <v>112</v>
      </c>
      <c r="E3" s="158">
        <f>E1-E2</f>
        <v>0</v>
      </c>
      <c r="F3" s="390"/>
      <c r="G3" s="391"/>
      <c r="H3" s="391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</row>
    <row r="5" spans="1:9" x14ac:dyDescent="0.25">
      <c r="A5" s="134">
        <v>20</v>
      </c>
      <c r="B5" s="135">
        <v>130</v>
      </c>
      <c r="C5" s="67">
        <f>A5*B5</f>
        <v>2600</v>
      </c>
      <c r="D5" s="136"/>
      <c r="E5" s="135" t="s">
        <v>63</v>
      </c>
      <c r="F5" s="147"/>
      <c r="G5" s="137"/>
      <c r="H5" s="247"/>
      <c r="I5" s="148"/>
    </row>
    <row r="6" spans="1:9" x14ac:dyDescent="0.25">
      <c r="A6" s="140">
        <v>22</v>
      </c>
      <c r="B6" s="141">
        <v>130</v>
      </c>
      <c r="C6" s="67">
        <f>A6*B6</f>
        <v>2860</v>
      </c>
      <c r="D6" s="142"/>
      <c r="E6" s="141" t="s">
        <v>63</v>
      </c>
      <c r="F6" s="149"/>
      <c r="G6" s="143"/>
      <c r="H6" s="248"/>
      <c r="I6" s="150"/>
    </row>
    <row r="7" spans="1:9" x14ac:dyDescent="0.25">
      <c r="A7" s="134">
        <v>22</v>
      </c>
      <c r="B7" s="135">
        <v>130</v>
      </c>
      <c r="C7" s="67">
        <f t="shared" ref="C7:C70" si="0">A7*B7</f>
        <v>2860</v>
      </c>
      <c r="D7" s="136"/>
      <c r="E7" s="135" t="s">
        <v>63</v>
      </c>
      <c r="F7" s="147"/>
      <c r="G7" s="137"/>
      <c r="H7" s="247"/>
      <c r="I7" s="148"/>
    </row>
    <row r="8" spans="1:9" x14ac:dyDescent="0.25">
      <c r="A8" s="140">
        <v>20</v>
      </c>
      <c r="B8" s="141">
        <v>130</v>
      </c>
      <c r="C8" s="67">
        <f t="shared" si="0"/>
        <v>2600</v>
      </c>
      <c r="D8" s="142"/>
      <c r="E8" s="141" t="s">
        <v>63</v>
      </c>
      <c r="F8" s="149"/>
      <c r="G8" s="143"/>
      <c r="H8" s="248"/>
      <c r="I8" s="150"/>
    </row>
    <row r="9" spans="1:9" x14ac:dyDescent="0.25">
      <c r="A9" s="134">
        <v>20</v>
      </c>
      <c r="B9" s="135">
        <v>130</v>
      </c>
      <c r="C9" s="67">
        <f t="shared" si="0"/>
        <v>2600</v>
      </c>
      <c r="D9" s="136"/>
      <c r="E9" s="135" t="s">
        <v>63</v>
      </c>
      <c r="F9" s="147"/>
      <c r="G9" s="137"/>
      <c r="H9" s="247"/>
      <c r="I9" s="148"/>
    </row>
    <row r="10" spans="1:9" x14ac:dyDescent="0.25">
      <c r="A10" s="140">
        <v>20</v>
      </c>
      <c r="B10" s="141">
        <v>130</v>
      </c>
      <c r="C10" s="67">
        <f t="shared" si="0"/>
        <v>2600</v>
      </c>
      <c r="D10" s="142"/>
      <c r="E10" s="141" t="s">
        <v>63</v>
      </c>
      <c r="F10" s="149"/>
      <c r="G10" s="143"/>
      <c r="H10" s="248"/>
      <c r="I10" s="150"/>
    </row>
    <row r="11" spans="1:9" x14ac:dyDescent="0.25">
      <c r="A11" s="134">
        <v>22</v>
      </c>
      <c r="B11" s="135">
        <v>310</v>
      </c>
      <c r="C11" s="67">
        <f t="shared" si="0"/>
        <v>6820</v>
      </c>
      <c r="D11" s="136"/>
      <c r="E11" s="135" t="s">
        <v>64</v>
      </c>
      <c r="F11" s="147"/>
      <c r="G11" s="137"/>
      <c r="H11" s="247"/>
      <c r="I11" s="148"/>
    </row>
    <row r="12" spans="1:9" x14ac:dyDescent="0.25">
      <c r="A12" s="140">
        <v>20</v>
      </c>
      <c r="B12" s="141">
        <v>310</v>
      </c>
      <c r="C12" s="67">
        <f t="shared" si="0"/>
        <v>6200</v>
      </c>
      <c r="D12" s="142"/>
      <c r="E12" s="141" t="s">
        <v>64</v>
      </c>
      <c r="F12" s="149"/>
      <c r="G12" s="143"/>
      <c r="H12" s="248"/>
      <c r="I12" s="150"/>
    </row>
    <row r="13" spans="1:9" x14ac:dyDescent="0.25">
      <c r="A13" s="134">
        <v>20</v>
      </c>
      <c r="B13" s="135">
        <v>310</v>
      </c>
      <c r="C13" s="67">
        <f t="shared" si="0"/>
        <v>6200</v>
      </c>
      <c r="D13" s="136"/>
      <c r="E13" s="135" t="s">
        <v>64</v>
      </c>
      <c r="F13" s="147"/>
      <c r="G13" s="137"/>
      <c r="H13" s="247"/>
      <c r="I13" s="148"/>
    </row>
    <row r="14" spans="1:9" x14ac:dyDescent="0.25">
      <c r="A14" s="140">
        <v>20</v>
      </c>
      <c r="B14" s="141">
        <v>310</v>
      </c>
      <c r="C14" s="67">
        <f t="shared" si="0"/>
        <v>6200</v>
      </c>
      <c r="D14" s="142"/>
      <c r="E14" s="141" t="s">
        <v>64</v>
      </c>
      <c r="F14" s="149"/>
      <c r="G14" s="143"/>
      <c r="H14" s="248"/>
      <c r="I14" s="150"/>
    </row>
    <row r="15" spans="1:9" x14ac:dyDescent="0.25">
      <c r="A15" s="134">
        <v>22</v>
      </c>
      <c r="B15" s="135">
        <v>300</v>
      </c>
      <c r="C15" s="67">
        <f t="shared" si="0"/>
        <v>6600</v>
      </c>
      <c r="D15" s="136"/>
      <c r="E15" s="135" t="s">
        <v>75</v>
      </c>
      <c r="F15" s="147"/>
      <c r="G15" s="137"/>
      <c r="H15" s="247"/>
      <c r="I15" s="148"/>
    </row>
    <row r="16" spans="1:9" x14ac:dyDescent="0.25">
      <c r="A16" s="140">
        <v>20</v>
      </c>
      <c r="B16" s="141">
        <v>300</v>
      </c>
      <c r="C16" s="67">
        <f t="shared" si="0"/>
        <v>6000</v>
      </c>
      <c r="D16" s="142"/>
      <c r="E16" s="141" t="s">
        <v>75</v>
      </c>
      <c r="F16" s="149"/>
      <c r="G16" s="143"/>
      <c r="H16" s="248"/>
      <c r="I16" s="150"/>
    </row>
    <row r="17" spans="1:10" x14ac:dyDescent="0.25">
      <c r="A17" s="134">
        <v>20</v>
      </c>
      <c r="B17" s="135">
        <v>300</v>
      </c>
      <c r="C17" s="67">
        <f t="shared" si="0"/>
        <v>6000</v>
      </c>
      <c r="D17" s="136"/>
      <c r="E17" s="135" t="s">
        <v>75</v>
      </c>
      <c r="F17" s="147"/>
      <c r="G17" s="137"/>
      <c r="H17" s="247"/>
      <c r="I17" s="148"/>
    </row>
    <row r="18" spans="1:10" x14ac:dyDescent="0.25">
      <c r="A18" s="140">
        <v>20</v>
      </c>
      <c r="B18" s="141">
        <v>300</v>
      </c>
      <c r="C18" s="67">
        <f t="shared" si="0"/>
        <v>6000</v>
      </c>
      <c r="D18" s="142"/>
      <c r="E18" s="141" t="s">
        <v>75</v>
      </c>
      <c r="F18" s="149"/>
      <c r="G18" s="143"/>
      <c r="H18" s="248"/>
      <c r="I18" s="150"/>
    </row>
    <row r="19" spans="1:10" x14ac:dyDescent="0.25">
      <c r="A19" s="134">
        <v>22</v>
      </c>
      <c r="B19" s="135">
        <v>310</v>
      </c>
      <c r="C19" s="67">
        <f t="shared" si="0"/>
        <v>6820</v>
      </c>
      <c r="D19" s="136">
        <v>45232</v>
      </c>
      <c r="E19" s="135" t="s">
        <v>64</v>
      </c>
      <c r="F19" s="147"/>
      <c r="G19" s="137"/>
      <c r="H19" s="247"/>
      <c r="I19" s="148"/>
    </row>
    <row r="20" spans="1:10" x14ac:dyDescent="0.25">
      <c r="A20" s="140">
        <v>22</v>
      </c>
      <c r="B20" s="141">
        <v>310</v>
      </c>
      <c r="C20" s="67">
        <f t="shared" si="0"/>
        <v>6820</v>
      </c>
      <c r="D20" s="142">
        <v>45232</v>
      </c>
      <c r="E20" s="141" t="s">
        <v>64</v>
      </c>
      <c r="F20" s="149"/>
      <c r="G20" s="143"/>
      <c r="H20" s="248"/>
      <c r="I20" s="150"/>
    </row>
    <row r="21" spans="1:10" x14ac:dyDescent="0.25">
      <c r="A21" s="134">
        <v>22</v>
      </c>
      <c r="B21" s="135">
        <v>130</v>
      </c>
      <c r="C21" s="67">
        <f t="shared" si="0"/>
        <v>2860</v>
      </c>
      <c r="D21" s="136">
        <v>45232</v>
      </c>
      <c r="E21" s="135" t="s">
        <v>63</v>
      </c>
      <c r="F21" s="147"/>
      <c r="G21" s="137"/>
      <c r="H21" s="247"/>
      <c r="I21" s="148"/>
    </row>
    <row r="22" spans="1:10" x14ac:dyDescent="0.25">
      <c r="A22" s="140">
        <v>20</v>
      </c>
      <c r="B22" s="141">
        <v>130</v>
      </c>
      <c r="C22" s="67">
        <f t="shared" si="0"/>
        <v>2600</v>
      </c>
      <c r="D22" s="142">
        <v>45232</v>
      </c>
      <c r="E22" s="141" t="s">
        <v>63</v>
      </c>
      <c r="F22" s="149"/>
      <c r="G22" s="87">
        <v>85240</v>
      </c>
      <c r="H22" s="248">
        <v>1737</v>
      </c>
      <c r="I22" s="150">
        <v>45234</v>
      </c>
    </row>
    <row r="23" spans="1:10" x14ac:dyDescent="0.25">
      <c r="A23" s="134">
        <v>22</v>
      </c>
      <c r="B23" s="135">
        <v>310</v>
      </c>
      <c r="C23" s="67">
        <f t="shared" si="0"/>
        <v>6820</v>
      </c>
      <c r="D23" s="136">
        <v>45235</v>
      </c>
      <c r="E23" s="135" t="s">
        <v>64</v>
      </c>
      <c r="F23" s="147"/>
      <c r="G23" s="137"/>
      <c r="H23" s="247"/>
      <c r="I23" s="148"/>
    </row>
    <row r="24" spans="1:10" x14ac:dyDescent="0.25">
      <c r="A24" s="140">
        <v>22</v>
      </c>
      <c r="B24" s="141">
        <v>310</v>
      </c>
      <c r="C24" s="67">
        <f t="shared" si="0"/>
        <v>6820</v>
      </c>
      <c r="D24" s="142">
        <v>45235</v>
      </c>
      <c r="E24" s="141" t="s">
        <v>64</v>
      </c>
      <c r="F24" s="149"/>
      <c r="G24" s="143"/>
      <c r="H24" s="248"/>
      <c r="I24" s="150"/>
    </row>
    <row r="25" spans="1:10" x14ac:dyDescent="0.25">
      <c r="A25" s="134">
        <v>20</v>
      </c>
      <c r="B25" s="135">
        <v>130</v>
      </c>
      <c r="C25" s="67">
        <f t="shared" si="0"/>
        <v>2600</v>
      </c>
      <c r="D25" s="136">
        <v>45235</v>
      </c>
      <c r="E25" s="135" t="s">
        <v>63</v>
      </c>
      <c r="F25" s="147"/>
      <c r="G25" s="87">
        <v>9420</v>
      </c>
      <c r="H25" s="247">
        <v>1785</v>
      </c>
      <c r="I25" s="148">
        <v>45238</v>
      </c>
    </row>
    <row r="26" spans="1:10" x14ac:dyDescent="0.25">
      <c r="A26" s="140">
        <v>22</v>
      </c>
      <c r="B26" s="141">
        <v>130</v>
      </c>
      <c r="C26" s="67">
        <f t="shared" si="0"/>
        <v>2860</v>
      </c>
      <c r="D26" s="142">
        <v>45239</v>
      </c>
      <c r="E26" s="141" t="s">
        <v>63</v>
      </c>
      <c r="F26" s="149"/>
      <c r="G26" s="143"/>
      <c r="H26" s="248"/>
      <c r="I26" s="150"/>
    </row>
    <row r="27" spans="1:10" x14ac:dyDescent="0.25">
      <c r="A27" s="134">
        <v>22</v>
      </c>
      <c r="B27" s="135">
        <v>130</v>
      </c>
      <c r="C27" s="67">
        <f t="shared" si="0"/>
        <v>2860</v>
      </c>
      <c r="D27" s="136">
        <v>45239</v>
      </c>
      <c r="E27" s="135" t="s">
        <v>63</v>
      </c>
      <c r="F27" s="147"/>
      <c r="G27" s="137"/>
      <c r="H27" s="247"/>
      <c r="I27" s="148"/>
    </row>
    <row r="28" spans="1:10" x14ac:dyDescent="0.25">
      <c r="A28" s="140">
        <v>22</v>
      </c>
      <c r="B28" s="141">
        <v>130</v>
      </c>
      <c r="C28" s="67">
        <f t="shared" si="0"/>
        <v>2860</v>
      </c>
      <c r="D28" s="142" t="s">
        <v>121</v>
      </c>
      <c r="E28" s="141" t="s">
        <v>63</v>
      </c>
      <c r="F28" s="149"/>
      <c r="G28" s="143"/>
      <c r="H28" s="248"/>
      <c r="I28" s="150"/>
    </row>
    <row r="29" spans="1:10" x14ac:dyDescent="0.25">
      <c r="A29" s="134">
        <v>22</v>
      </c>
      <c r="B29" s="135">
        <v>310</v>
      </c>
      <c r="C29" s="67">
        <f t="shared" si="0"/>
        <v>6820</v>
      </c>
      <c r="D29" s="136">
        <v>45239</v>
      </c>
      <c r="E29" s="135" t="s">
        <v>64</v>
      </c>
      <c r="F29" s="147"/>
      <c r="G29" s="137"/>
      <c r="H29" s="247"/>
      <c r="I29" s="148"/>
    </row>
    <row r="30" spans="1:10" x14ac:dyDescent="0.25">
      <c r="A30" s="140">
        <v>22</v>
      </c>
      <c r="B30" s="141">
        <v>310</v>
      </c>
      <c r="C30" s="67">
        <f t="shared" si="0"/>
        <v>6820</v>
      </c>
      <c r="D30" s="142">
        <v>45239</v>
      </c>
      <c r="E30" s="141" t="s">
        <v>64</v>
      </c>
      <c r="F30" s="149"/>
      <c r="G30" s="87">
        <v>22220</v>
      </c>
      <c r="H30" s="248">
        <v>1795</v>
      </c>
      <c r="I30" s="150">
        <v>45241</v>
      </c>
    </row>
    <row r="31" spans="1:10" x14ac:dyDescent="0.25">
      <c r="A31" s="134">
        <v>3</v>
      </c>
      <c r="B31" s="135">
        <v>600</v>
      </c>
      <c r="C31" s="67">
        <f t="shared" si="0"/>
        <v>1800</v>
      </c>
      <c r="D31" s="136">
        <v>45245</v>
      </c>
      <c r="E31" s="135" t="s">
        <v>63</v>
      </c>
      <c r="F31" s="147"/>
      <c r="G31" s="87">
        <v>1800</v>
      </c>
      <c r="H31" s="247">
        <v>1822</v>
      </c>
      <c r="I31" s="148">
        <v>45245</v>
      </c>
      <c r="J31" t="s">
        <v>122</v>
      </c>
    </row>
    <row r="32" spans="1:10" x14ac:dyDescent="0.25">
      <c r="A32" s="140">
        <v>2</v>
      </c>
      <c r="B32" s="141">
        <v>600</v>
      </c>
      <c r="C32" s="67">
        <f t="shared" si="0"/>
        <v>1200</v>
      </c>
      <c r="D32" s="142">
        <v>45248</v>
      </c>
      <c r="E32" s="141" t="s">
        <v>63</v>
      </c>
      <c r="F32" s="149" t="s">
        <v>89</v>
      </c>
      <c r="G32" s="87">
        <v>1200</v>
      </c>
      <c r="H32" s="248">
        <v>1852</v>
      </c>
      <c r="I32" s="150">
        <v>45249</v>
      </c>
      <c r="J32" t="s">
        <v>122</v>
      </c>
    </row>
    <row r="33" spans="1:9" x14ac:dyDescent="0.25">
      <c r="A33" s="134">
        <v>8</v>
      </c>
      <c r="B33" s="135">
        <v>150</v>
      </c>
      <c r="C33" s="67">
        <f t="shared" si="0"/>
        <v>1200</v>
      </c>
      <c r="D33" s="136">
        <v>45249</v>
      </c>
      <c r="E33" s="135" t="s">
        <v>63</v>
      </c>
      <c r="F33" s="147" t="s">
        <v>89</v>
      </c>
      <c r="G33" s="87">
        <v>8020</v>
      </c>
      <c r="H33" s="247">
        <v>1856</v>
      </c>
      <c r="I33" s="148">
        <v>45251</v>
      </c>
    </row>
    <row r="34" spans="1:9" x14ac:dyDescent="0.25">
      <c r="A34" s="140">
        <v>22</v>
      </c>
      <c r="B34" s="141">
        <v>130</v>
      </c>
      <c r="C34" s="67">
        <f t="shared" si="0"/>
        <v>2860</v>
      </c>
      <c r="D34" s="142">
        <v>45260</v>
      </c>
      <c r="E34" s="141" t="s">
        <v>63</v>
      </c>
      <c r="F34" s="149" t="s">
        <v>128</v>
      </c>
      <c r="G34" s="143"/>
      <c r="H34" s="248"/>
      <c r="I34" s="150"/>
    </row>
    <row r="35" spans="1:9" x14ac:dyDescent="0.25">
      <c r="A35" s="134">
        <v>22</v>
      </c>
      <c r="B35" s="135">
        <v>130</v>
      </c>
      <c r="C35" s="67">
        <f t="shared" si="0"/>
        <v>2860</v>
      </c>
      <c r="D35" s="136">
        <v>45260</v>
      </c>
      <c r="E35" s="135" t="s">
        <v>63</v>
      </c>
      <c r="F35" s="147" t="s">
        <v>128</v>
      </c>
      <c r="G35" s="137"/>
      <c r="H35" s="247"/>
      <c r="I35" s="148"/>
    </row>
    <row r="36" spans="1:9" x14ac:dyDescent="0.25">
      <c r="A36" s="140">
        <v>22</v>
      </c>
      <c r="B36" s="141">
        <v>310</v>
      </c>
      <c r="C36" s="67">
        <f t="shared" si="0"/>
        <v>6820</v>
      </c>
      <c r="D36" s="142">
        <v>45262</v>
      </c>
      <c r="E36" s="141" t="s">
        <v>64</v>
      </c>
      <c r="F36" s="149"/>
      <c r="G36" s="143"/>
      <c r="H36" s="248"/>
      <c r="I36" s="150"/>
    </row>
    <row r="37" spans="1:9" x14ac:dyDescent="0.25">
      <c r="A37" s="134">
        <v>22</v>
      </c>
      <c r="B37" s="135">
        <v>310</v>
      </c>
      <c r="C37" s="67">
        <f t="shared" si="0"/>
        <v>6820</v>
      </c>
      <c r="D37" s="136">
        <v>45262</v>
      </c>
      <c r="E37" s="135" t="s">
        <v>64</v>
      </c>
      <c r="F37" s="147"/>
      <c r="G37" s="137"/>
      <c r="H37" s="247"/>
      <c r="I37" s="148"/>
    </row>
    <row r="38" spans="1:9" x14ac:dyDescent="0.25">
      <c r="A38" s="140">
        <v>22</v>
      </c>
      <c r="B38" s="141">
        <v>310</v>
      </c>
      <c r="C38" s="67">
        <f t="shared" si="0"/>
        <v>6820</v>
      </c>
      <c r="D38" s="142">
        <v>45262</v>
      </c>
      <c r="E38" s="141" t="s">
        <v>64</v>
      </c>
      <c r="F38" s="149"/>
      <c r="G38" s="143"/>
      <c r="H38" s="248"/>
      <c r="I38" s="150"/>
    </row>
    <row r="39" spans="1:9" x14ac:dyDescent="0.25">
      <c r="A39" s="134">
        <v>22</v>
      </c>
      <c r="B39" s="135">
        <v>130</v>
      </c>
      <c r="C39" s="67">
        <f t="shared" si="0"/>
        <v>2860</v>
      </c>
      <c r="D39" s="136">
        <v>45262</v>
      </c>
      <c r="E39" s="135" t="s">
        <v>63</v>
      </c>
      <c r="F39" s="147"/>
      <c r="G39" s="137"/>
      <c r="H39" s="247"/>
      <c r="I39" s="148"/>
    </row>
    <row r="40" spans="1:9" x14ac:dyDescent="0.25">
      <c r="A40" s="140">
        <v>22</v>
      </c>
      <c r="B40" s="141">
        <v>130</v>
      </c>
      <c r="C40" s="67">
        <f t="shared" si="0"/>
        <v>2860</v>
      </c>
      <c r="D40" s="142">
        <v>45262</v>
      </c>
      <c r="E40" s="141" t="s">
        <v>63</v>
      </c>
      <c r="F40" s="149"/>
      <c r="G40" s="143"/>
      <c r="H40" s="248"/>
      <c r="I40" s="150"/>
    </row>
    <row r="41" spans="1:9" x14ac:dyDescent="0.25">
      <c r="A41" s="134">
        <v>3</v>
      </c>
      <c r="B41" s="135">
        <v>600</v>
      </c>
      <c r="C41" s="67">
        <f t="shared" si="0"/>
        <v>1800</v>
      </c>
      <c r="D41" s="136">
        <v>45263</v>
      </c>
      <c r="E41" s="135" t="s">
        <v>63</v>
      </c>
      <c r="F41" s="147"/>
      <c r="G41" s="137"/>
      <c r="H41" s="247"/>
      <c r="I41" s="148"/>
    </row>
    <row r="42" spans="1:9" x14ac:dyDescent="0.25">
      <c r="A42" s="140">
        <v>1</v>
      </c>
      <c r="B42" s="141">
        <v>600</v>
      </c>
      <c r="C42" s="67">
        <f t="shared" si="0"/>
        <v>600</v>
      </c>
      <c r="D42" s="142">
        <v>45265</v>
      </c>
      <c r="E42" s="141" t="s">
        <v>63</v>
      </c>
      <c r="F42" s="149"/>
      <c r="G42" s="87">
        <v>34300</v>
      </c>
      <c r="H42" s="248">
        <v>1954</v>
      </c>
      <c r="I42" s="150">
        <v>45265</v>
      </c>
    </row>
    <row r="43" spans="1:9" x14ac:dyDescent="0.25">
      <c r="A43" s="134">
        <v>22</v>
      </c>
      <c r="B43" s="135">
        <v>310</v>
      </c>
      <c r="C43" s="67">
        <f t="shared" si="0"/>
        <v>6820</v>
      </c>
      <c r="D43" s="136">
        <v>45266</v>
      </c>
      <c r="E43" s="135" t="s">
        <v>64</v>
      </c>
      <c r="F43" s="147"/>
      <c r="G43" s="137"/>
      <c r="H43" s="247"/>
      <c r="I43" s="148"/>
    </row>
    <row r="44" spans="1:9" x14ac:dyDescent="0.25">
      <c r="A44" s="140">
        <v>22</v>
      </c>
      <c r="B44" s="141">
        <v>130</v>
      </c>
      <c r="C44" s="67">
        <f t="shared" si="0"/>
        <v>2860</v>
      </c>
      <c r="D44" s="142">
        <v>45266</v>
      </c>
      <c r="E44" s="141" t="s">
        <v>63</v>
      </c>
      <c r="F44" s="149"/>
      <c r="G44" s="87">
        <v>9680</v>
      </c>
      <c r="H44" s="248">
        <v>1976</v>
      </c>
      <c r="I44" s="150">
        <v>45267</v>
      </c>
    </row>
    <row r="45" spans="1:9" x14ac:dyDescent="0.25">
      <c r="A45" s="134">
        <v>22</v>
      </c>
      <c r="B45" s="135">
        <v>310</v>
      </c>
      <c r="C45" s="67">
        <f t="shared" si="0"/>
        <v>6820</v>
      </c>
      <c r="D45" s="136">
        <v>45271</v>
      </c>
      <c r="E45" s="135" t="s">
        <v>64</v>
      </c>
      <c r="F45" s="147"/>
      <c r="G45" s="137"/>
      <c r="H45" s="247"/>
      <c r="I45" s="148"/>
    </row>
    <row r="46" spans="1:9" x14ac:dyDescent="0.25">
      <c r="A46" s="140">
        <v>22</v>
      </c>
      <c r="B46" s="141">
        <v>310</v>
      </c>
      <c r="C46" s="67">
        <f t="shared" si="0"/>
        <v>6820</v>
      </c>
      <c r="D46" s="142">
        <v>45271</v>
      </c>
      <c r="E46" s="141" t="s">
        <v>64</v>
      </c>
      <c r="F46" s="149"/>
      <c r="G46" s="143"/>
      <c r="H46" s="248"/>
      <c r="I46" s="150"/>
    </row>
    <row r="47" spans="1:9" x14ac:dyDescent="0.25">
      <c r="A47" s="134">
        <v>22</v>
      </c>
      <c r="B47" s="135">
        <v>130</v>
      </c>
      <c r="C47" s="67">
        <f t="shared" si="0"/>
        <v>2860</v>
      </c>
      <c r="D47" s="136">
        <v>45271</v>
      </c>
      <c r="E47" s="135" t="s">
        <v>63</v>
      </c>
      <c r="F47" s="147"/>
      <c r="G47" s="137"/>
      <c r="H47" s="247"/>
      <c r="I47" s="148"/>
    </row>
    <row r="48" spans="1:9" x14ac:dyDescent="0.25">
      <c r="A48" s="140">
        <v>22</v>
      </c>
      <c r="B48" s="141">
        <v>310</v>
      </c>
      <c r="C48" s="67">
        <f t="shared" si="0"/>
        <v>6820</v>
      </c>
      <c r="D48" s="142">
        <v>45272</v>
      </c>
      <c r="E48" s="141" t="s">
        <v>64</v>
      </c>
      <c r="F48" s="149"/>
      <c r="G48" s="143"/>
      <c r="H48" s="248"/>
      <c r="I48" s="150"/>
    </row>
    <row r="49" spans="1:9" x14ac:dyDescent="0.25">
      <c r="A49" s="134">
        <v>22</v>
      </c>
      <c r="B49" s="135">
        <v>310</v>
      </c>
      <c r="C49" s="67">
        <f t="shared" si="0"/>
        <v>6820</v>
      </c>
      <c r="D49" s="136">
        <v>45272</v>
      </c>
      <c r="E49" s="135" t="s">
        <v>64</v>
      </c>
      <c r="F49" s="147"/>
      <c r="G49" s="137"/>
      <c r="H49" s="247"/>
      <c r="I49" s="148"/>
    </row>
    <row r="50" spans="1:9" x14ac:dyDescent="0.25">
      <c r="A50" s="140">
        <v>22</v>
      </c>
      <c r="B50" s="141">
        <v>130</v>
      </c>
      <c r="C50" s="67">
        <f t="shared" si="0"/>
        <v>2860</v>
      </c>
      <c r="D50" s="142">
        <v>45272</v>
      </c>
      <c r="E50" s="141" t="s">
        <v>63</v>
      </c>
      <c r="F50" s="149"/>
      <c r="G50" s="143"/>
      <c r="H50" s="248"/>
      <c r="I50" s="150"/>
    </row>
    <row r="51" spans="1:9" x14ac:dyDescent="0.25">
      <c r="A51" s="134">
        <v>22</v>
      </c>
      <c r="B51" s="135">
        <v>130</v>
      </c>
      <c r="C51" s="67">
        <f t="shared" si="0"/>
        <v>2860</v>
      </c>
      <c r="D51" s="136">
        <v>45272</v>
      </c>
      <c r="E51" s="135" t="s">
        <v>63</v>
      </c>
      <c r="F51" s="147"/>
      <c r="G51" s="87">
        <f>SUM(C45:C51)</f>
        <v>35860</v>
      </c>
      <c r="H51" s="247">
        <v>2029</v>
      </c>
      <c r="I51" s="148">
        <v>45273</v>
      </c>
    </row>
    <row r="52" spans="1:9" x14ac:dyDescent="0.25">
      <c r="A52" s="140">
        <v>22</v>
      </c>
      <c r="B52" s="141">
        <v>310</v>
      </c>
      <c r="C52" s="67">
        <f t="shared" si="0"/>
        <v>6820</v>
      </c>
      <c r="D52" s="142">
        <v>45273</v>
      </c>
      <c r="E52" s="141" t="s">
        <v>64</v>
      </c>
      <c r="F52" s="149"/>
      <c r="G52" s="143"/>
      <c r="H52" s="248"/>
      <c r="I52" s="150"/>
    </row>
    <row r="53" spans="1:9" x14ac:dyDescent="0.25">
      <c r="A53" s="134">
        <v>22</v>
      </c>
      <c r="B53" s="135">
        <v>310</v>
      </c>
      <c r="C53" s="67">
        <f t="shared" si="0"/>
        <v>6820</v>
      </c>
      <c r="D53" s="136">
        <v>45273</v>
      </c>
      <c r="E53" s="135" t="s">
        <v>64</v>
      </c>
      <c r="F53" s="147"/>
      <c r="G53" s="137"/>
      <c r="H53" s="247"/>
      <c r="I53" s="148"/>
    </row>
    <row r="54" spans="1:9" x14ac:dyDescent="0.25">
      <c r="A54" s="140">
        <v>22</v>
      </c>
      <c r="B54" s="141">
        <v>310</v>
      </c>
      <c r="C54" s="67">
        <f t="shared" si="0"/>
        <v>6820</v>
      </c>
      <c r="D54" s="142">
        <v>45273</v>
      </c>
      <c r="E54" s="141" t="s">
        <v>64</v>
      </c>
      <c r="F54" s="149"/>
      <c r="G54" s="143"/>
      <c r="H54" s="248"/>
      <c r="I54" s="150"/>
    </row>
    <row r="55" spans="1:9" x14ac:dyDescent="0.25">
      <c r="A55" s="134">
        <v>22</v>
      </c>
      <c r="B55" s="135">
        <v>130</v>
      </c>
      <c r="C55" s="67">
        <f t="shared" si="0"/>
        <v>2860</v>
      </c>
      <c r="D55" s="136">
        <v>45273</v>
      </c>
      <c r="E55" s="135" t="s">
        <v>63</v>
      </c>
      <c r="F55" s="147"/>
      <c r="G55" s="137"/>
      <c r="H55" s="247"/>
      <c r="I55" s="148"/>
    </row>
    <row r="56" spans="1:9" x14ac:dyDescent="0.25">
      <c r="A56" s="140">
        <v>22</v>
      </c>
      <c r="B56" s="141">
        <v>310</v>
      </c>
      <c r="C56" s="67">
        <f t="shared" si="0"/>
        <v>6820</v>
      </c>
      <c r="D56" s="142">
        <v>45274</v>
      </c>
      <c r="E56" s="141" t="s">
        <v>64</v>
      </c>
      <c r="F56" s="149"/>
      <c r="G56" s="143"/>
      <c r="H56" s="248"/>
      <c r="I56" s="150"/>
    </row>
    <row r="57" spans="1:9" x14ac:dyDescent="0.25">
      <c r="A57" s="134">
        <v>22</v>
      </c>
      <c r="B57" s="135">
        <v>310</v>
      </c>
      <c r="C57" s="67">
        <f t="shared" si="0"/>
        <v>6820</v>
      </c>
      <c r="D57" s="136">
        <v>45274</v>
      </c>
      <c r="E57" s="135" t="s">
        <v>64</v>
      </c>
      <c r="F57" s="147"/>
      <c r="G57" s="137"/>
      <c r="H57" s="247"/>
      <c r="I57" s="148"/>
    </row>
    <row r="58" spans="1:9" x14ac:dyDescent="0.25">
      <c r="A58" s="140">
        <v>22</v>
      </c>
      <c r="B58" s="141">
        <v>130</v>
      </c>
      <c r="C58" s="67">
        <f t="shared" si="0"/>
        <v>2860</v>
      </c>
      <c r="D58" s="142">
        <v>45274</v>
      </c>
      <c r="E58" s="141" t="s">
        <v>63</v>
      </c>
      <c r="F58" s="149"/>
      <c r="G58" s="143"/>
      <c r="H58" s="248"/>
      <c r="I58" s="150"/>
    </row>
    <row r="59" spans="1:9" x14ac:dyDescent="0.25">
      <c r="A59" s="134">
        <v>22</v>
      </c>
      <c r="B59" s="135">
        <v>310</v>
      </c>
      <c r="C59" s="67">
        <f t="shared" si="0"/>
        <v>6820</v>
      </c>
      <c r="D59" s="136">
        <v>45275</v>
      </c>
      <c r="E59" s="135" t="s">
        <v>64</v>
      </c>
      <c r="F59" s="147"/>
      <c r="G59" s="137"/>
      <c r="H59" s="247"/>
      <c r="I59" s="148"/>
    </row>
    <row r="60" spans="1:9" x14ac:dyDescent="0.25">
      <c r="A60" s="140">
        <v>22</v>
      </c>
      <c r="B60" s="141">
        <v>310</v>
      </c>
      <c r="C60" s="67">
        <f t="shared" si="0"/>
        <v>6820</v>
      </c>
      <c r="D60" s="142">
        <v>45275</v>
      </c>
      <c r="E60" s="141" t="s">
        <v>64</v>
      </c>
      <c r="F60" s="149"/>
      <c r="G60" s="143">
        <v>20</v>
      </c>
      <c r="H60" s="248" t="s">
        <v>134</v>
      </c>
      <c r="I60" s="150"/>
    </row>
    <row r="61" spans="1:9" x14ac:dyDescent="0.25">
      <c r="A61" s="134">
        <v>22</v>
      </c>
      <c r="B61" s="135">
        <v>130</v>
      </c>
      <c r="C61" s="67">
        <f t="shared" si="0"/>
        <v>2860</v>
      </c>
      <c r="D61" s="136">
        <v>45275</v>
      </c>
      <c r="E61" s="135" t="s">
        <v>63</v>
      </c>
      <c r="F61" s="147"/>
      <c r="G61" s="87">
        <v>56300</v>
      </c>
      <c r="H61" s="247">
        <v>2057</v>
      </c>
      <c r="I61" s="148">
        <v>45276</v>
      </c>
    </row>
    <row r="62" spans="1:9" x14ac:dyDescent="0.25">
      <c r="A62" s="140">
        <v>22</v>
      </c>
      <c r="B62" s="141">
        <v>130</v>
      </c>
      <c r="C62" s="67">
        <f t="shared" si="0"/>
        <v>2860</v>
      </c>
      <c r="D62" s="142">
        <v>45282</v>
      </c>
      <c r="E62" s="141" t="s">
        <v>63</v>
      </c>
      <c r="F62" s="149"/>
      <c r="G62" s="87">
        <v>2860</v>
      </c>
      <c r="H62" s="248">
        <v>2130</v>
      </c>
      <c r="I62" s="150">
        <v>45288</v>
      </c>
    </row>
    <row r="63" spans="1:9" x14ac:dyDescent="0.25">
      <c r="A63" s="134">
        <v>22</v>
      </c>
      <c r="B63" s="135">
        <v>130</v>
      </c>
      <c r="C63" s="67">
        <f t="shared" si="0"/>
        <v>2860</v>
      </c>
      <c r="D63" s="136">
        <v>45289</v>
      </c>
      <c r="E63" s="135" t="s">
        <v>63</v>
      </c>
      <c r="F63" s="147"/>
      <c r="G63" s="137"/>
      <c r="H63" s="247"/>
      <c r="I63" s="148"/>
    </row>
    <row r="64" spans="1:9" x14ac:dyDescent="0.25">
      <c r="A64" s="140">
        <v>22</v>
      </c>
      <c r="B64" s="141">
        <v>130</v>
      </c>
      <c r="C64" s="67">
        <f t="shared" si="0"/>
        <v>2860</v>
      </c>
      <c r="D64" s="142">
        <v>45289</v>
      </c>
      <c r="E64" s="141" t="s">
        <v>63</v>
      </c>
      <c r="F64" s="149"/>
      <c r="G64" s="143"/>
      <c r="H64" s="248"/>
      <c r="I64" s="150"/>
    </row>
    <row r="65" spans="1:9" x14ac:dyDescent="0.25">
      <c r="A65" s="134">
        <v>22</v>
      </c>
      <c r="B65" s="135">
        <v>310</v>
      </c>
      <c r="C65" s="67">
        <f t="shared" si="0"/>
        <v>6820</v>
      </c>
      <c r="D65" s="136">
        <v>45289</v>
      </c>
      <c r="E65" s="135" t="s">
        <v>64</v>
      </c>
      <c r="F65" s="147"/>
      <c r="G65" s="137"/>
      <c r="H65" s="247"/>
      <c r="I65" s="148"/>
    </row>
    <row r="66" spans="1:9" x14ac:dyDescent="0.25">
      <c r="A66" s="140">
        <v>22</v>
      </c>
      <c r="B66" s="141">
        <v>130</v>
      </c>
      <c r="C66" s="67">
        <f t="shared" si="0"/>
        <v>2860</v>
      </c>
      <c r="D66" s="142">
        <v>45290</v>
      </c>
      <c r="E66" s="141" t="s">
        <v>63</v>
      </c>
      <c r="F66" s="149"/>
      <c r="G66" s="143"/>
      <c r="H66" s="248"/>
      <c r="I66" s="150"/>
    </row>
    <row r="67" spans="1:9" x14ac:dyDescent="0.25">
      <c r="A67" s="134">
        <v>22</v>
      </c>
      <c r="B67" s="135">
        <v>310</v>
      </c>
      <c r="C67" s="67">
        <f t="shared" si="0"/>
        <v>6820</v>
      </c>
      <c r="D67" s="136">
        <v>45290</v>
      </c>
      <c r="E67" s="135" t="s">
        <v>64</v>
      </c>
      <c r="F67" s="147"/>
      <c r="G67" s="137"/>
      <c r="H67" s="247"/>
      <c r="I67" s="148"/>
    </row>
    <row r="68" spans="1:9" x14ac:dyDescent="0.25">
      <c r="A68" s="140">
        <v>22</v>
      </c>
      <c r="B68" s="141">
        <v>310</v>
      </c>
      <c r="C68" s="67">
        <f t="shared" si="0"/>
        <v>6820</v>
      </c>
      <c r="D68" s="142">
        <v>45291</v>
      </c>
      <c r="E68" s="141" t="s">
        <v>64</v>
      </c>
      <c r="F68" s="149"/>
      <c r="G68" s="143"/>
      <c r="H68" s="248"/>
      <c r="I68" s="150"/>
    </row>
    <row r="69" spans="1:9" ht="21.75" thickBot="1" x14ac:dyDescent="0.3">
      <c r="A69" s="261">
        <v>22</v>
      </c>
      <c r="B69" s="151">
        <v>310</v>
      </c>
      <c r="C69" s="277">
        <f t="shared" si="0"/>
        <v>6820</v>
      </c>
      <c r="D69" s="262">
        <v>45291</v>
      </c>
      <c r="E69" s="151" t="s">
        <v>64</v>
      </c>
      <c r="F69" s="263"/>
      <c r="G69" s="152"/>
      <c r="H69" s="264"/>
      <c r="I69" s="265"/>
    </row>
    <row r="70" spans="1:9" ht="37.5" customHeight="1" thickBot="1" x14ac:dyDescent="0.3">
      <c r="A70" s="271">
        <v>22</v>
      </c>
      <c r="B70" s="272">
        <v>130</v>
      </c>
      <c r="C70" s="278">
        <f t="shared" si="0"/>
        <v>2860</v>
      </c>
      <c r="D70" s="273">
        <v>45291</v>
      </c>
      <c r="E70" s="272" t="s">
        <v>63</v>
      </c>
      <c r="F70" s="274"/>
      <c r="G70" s="279">
        <v>38720</v>
      </c>
      <c r="H70" s="275">
        <v>2159</v>
      </c>
      <c r="I70" s="276">
        <v>44928</v>
      </c>
    </row>
    <row r="71" spans="1:9" x14ac:dyDescent="0.25">
      <c r="A71" s="266">
        <v>22</v>
      </c>
      <c r="B71" s="209">
        <v>310</v>
      </c>
      <c r="C71" s="209">
        <f>A71*B71</f>
        <v>6820</v>
      </c>
      <c r="D71" s="267">
        <v>45293</v>
      </c>
      <c r="E71" s="209" t="s">
        <v>64</v>
      </c>
      <c r="F71" s="268"/>
      <c r="G71" s="269"/>
      <c r="H71" s="270"/>
      <c r="I71" s="212"/>
    </row>
    <row r="72" spans="1:9" x14ac:dyDescent="0.25">
      <c r="A72" s="140">
        <v>22</v>
      </c>
      <c r="B72" s="141">
        <v>310</v>
      </c>
      <c r="C72" s="141">
        <f>A72*B72</f>
        <v>6820</v>
      </c>
      <c r="D72" s="142">
        <v>45293</v>
      </c>
      <c r="E72" s="141" t="s">
        <v>64</v>
      </c>
      <c r="F72" s="149"/>
      <c r="G72" s="143"/>
      <c r="H72" s="248"/>
      <c r="I72" s="150"/>
    </row>
    <row r="73" spans="1:9" x14ac:dyDescent="0.25">
      <c r="A73" s="134">
        <v>22</v>
      </c>
      <c r="B73" s="135">
        <v>310</v>
      </c>
      <c r="C73" s="135">
        <f t="shared" ref="C73:C82" si="1">A73*B73</f>
        <v>6820</v>
      </c>
      <c r="D73" s="136">
        <v>45293</v>
      </c>
      <c r="E73" s="135" t="s">
        <v>64</v>
      </c>
      <c r="F73" s="147"/>
      <c r="G73" s="137"/>
      <c r="H73" s="247"/>
      <c r="I73" s="148"/>
    </row>
    <row r="74" spans="1:9" x14ac:dyDescent="0.25">
      <c r="A74" s="140">
        <v>22</v>
      </c>
      <c r="B74" s="141">
        <v>130</v>
      </c>
      <c r="C74" s="141">
        <f t="shared" si="1"/>
        <v>2860</v>
      </c>
      <c r="D74" s="142">
        <v>45293</v>
      </c>
      <c r="E74" s="141" t="s">
        <v>63</v>
      </c>
      <c r="F74" s="149"/>
      <c r="G74" s="143"/>
      <c r="H74" s="248"/>
      <c r="I74" s="150"/>
    </row>
    <row r="75" spans="1:9" x14ac:dyDescent="0.25">
      <c r="A75" s="134">
        <v>22</v>
      </c>
      <c r="B75" s="135">
        <v>130</v>
      </c>
      <c r="C75" s="135">
        <f t="shared" si="1"/>
        <v>2860</v>
      </c>
      <c r="D75" s="136">
        <v>45293</v>
      </c>
      <c r="E75" s="135" t="s">
        <v>63</v>
      </c>
      <c r="F75" s="147"/>
      <c r="G75" s="137"/>
      <c r="H75" s="247"/>
      <c r="I75" s="148"/>
    </row>
    <row r="76" spans="1:9" x14ac:dyDescent="0.25">
      <c r="A76" s="140">
        <v>22</v>
      </c>
      <c r="B76" s="141">
        <v>130</v>
      </c>
      <c r="C76" s="141">
        <f t="shared" si="1"/>
        <v>2860</v>
      </c>
      <c r="D76" s="142">
        <v>45293</v>
      </c>
      <c r="E76" s="141" t="s">
        <v>63</v>
      </c>
      <c r="F76" s="149"/>
      <c r="G76" s="87">
        <v>29040</v>
      </c>
      <c r="H76" s="248">
        <v>2176</v>
      </c>
      <c r="I76" s="150">
        <v>45295</v>
      </c>
    </row>
    <row r="77" spans="1:9" x14ac:dyDescent="0.25">
      <c r="A77" s="134">
        <v>44</v>
      </c>
      <c r="B77" s="135">
        <v>310</v>
      </c>
      <c r="C77" s="135">
        <f t="shared" si="1"/>
        <v>13640</v>
      </c>
      <c r="D77" s="136">
        <v>45296</v>
      </c>
      <c r="E77" s="135" t="s">
        <v>64</v>
      </c>
      <c r="F77" s="147"/>
      <c r="G77" s="137"/>
      <c r="H77" s="247"/>
      <c r="I77" s="148"/>
    </row>
    <row r="78" spans="1:9" x14ac:dyDescent="0.25">
      <c r="A78" s="140">
        <v>22</v>
      </c>
      <c r="B78" s="141">
        <v>130</v>
      </c>
      <c r="C78" s="141">
        <f t="shared" si="1"/>
        <v>2860</v>
      </c>
      <c r="D78" s="142">
        <v>45296</v>
      </c>
      <c r="E78" s="141" t="s">
        <v>63</v>
      </c>
      <c r="F78" s="149"/>
      <c r="G78" s="87">
        <v>10000</v>
      </c>
      <c r="H78" s="248">
        <v>2184</v>
      </c>
      <c r="I78" s="150">
        <v>45297</v>
      </c>
    </row>
    <row r="79" spans="1:9" x14ac:dyDescent="0.25">
      <c r="A79" s="134">
        <v>22</v>
      </c>
      <c r="B79" s="135">
        <v>310</v>
      </c>
      <c r="C79" s="135">
        <f t="shared" si="1"/>
        <v>6820</v>
      </c>
      <c r="D79" s="136">
        <v>45298</v>
      </c>
      <c r="E79" s="135" t="s">
        <v>64</v>
      </c>
      <c r="F79" s="147"/>
      <c r="G79" s="137"/>
      <c r="H79" s="247"/>
      <c r="I79" s="148"/>
    </row>
    <row r="80" spans="1:9" x14ac:dyDescent="0.25">
      <c r="A80" s="140">
        <v>22</v>
      </c>
      <c r="B80" s="141">
        <v>310</v>
      </c>
      <c r="C80" s="141">
        <f t="shared" si="1"/>
        <v>6820</v>
      </c>
      <c r="D80" s="142">
        <v>45298</v>
      </c>
      <c r="E80" s="141" t="s">
        <v>64</v>
      </c>
      <c r="F80" s="149"/>
      <c r="G80" s="143"/>
      <c r="H80" s="248"/>
      <c r="I80" s="150"/>
    </row>
    <row r="81" spans="1:9" x14ac:dyDescent="0.25">
      <c r="A81" s="134">
        <v>22</v>
      </c>
      <c r="B81" s="135">
        <v>130</v>
      </c>
      <c r="C81" s="135">
        <f t="shared" si="1"/>
        <v>2860</v>
      </c>
      <c r="D81" s="136">
        <v>45298</v>
      </c>
      <c r="E81" s="135" t="s">
        <v>63</v>
      </c>
      <c r="F81" s="147"/>
      <c r="G81" s="137"/>
      <c r="H81" s="247"/>
      <c r="I81" s="148"/>
    </row>
    <row r="82" spans="1:9" x14ac:dyDescent="0.25">
      <c r="A82" s="140">
        <v>22</v>
      </c>
      <c r="B82" s="141">
        <v>130</v>
      </c>
      <c r="C82" s="141">
        <f t="shared" si="1"/>
        <v>2860</v>
      </c>
      <c r="D82" s="142">
        <v>45298</v>
      </c>
      <c r="E82" s="141" t="s">
        <v>63</v>
      </c>
      <c r="F82" s="149"/>
      <c r="G82" s="87">
        <v>6500</v>
      </c>
      <c r="H82" s="248">
        <v>2204</v>
      </c>
      <c r="I82" s="150">
        <v>45300</v>
      </c>
    </row>
    <row r="83" spans="1:9" x14ac:dyDescent="0.25">
      <c r="A83" s="134">
        <v>22</v>
      </c>
      <c r="B83" s="135">
        <v>310</v>
      </c>
      <c r="C83" s="135">
        <f t="shared" ref="C83:C135" si="2">A83*B83</f>
        <v>6820</v>
      </c>
      <c r="D83" s="136">
        <v>45300</v>
      </c>
      <c r="E83" s="135" t="s">
        <v>64</v>
      </c>
      <c r="F83" s="147"/>
      <c r="G83" s="137"/>
      <c r="H83" s="247"/>
      <c r="I83" s="148"/>
    </row>
    <row r="84" spans="1:9" x14ac:dyDescent="0.25">
      <c r="A84" s="140">
        <v>22</v>
      </c>
      <c r="B84" s="141">
        <v>310</v>
      </c>
      <c r="C84" s="141">
        <f t="shared" si="2"/>
        <v>6820</v>
      </c>
      <c r="D84" s="142">
        <v>45300</v>
      </c>
      <c r="E84" s="141" t="s">
        <v>64</v>
      </c>
      <c r="F84" s="149"/>
      <c r="G84" s="87">
        <v>19360</v>
      </c>
      <c r="H84" s="248">
        <v>2225</v>
      </c>
      <c r="I84" s="150">
        <v>45302</v>
      </c>
    </row>
    <row r="85" spans="1:9" x14ac:dyDescent="0.25">
      <c r="A85" s="134">
        <v>22</v>
      </c>
      <c r="B85" s="135">
        <v>310</v>
      </c>
      <c r="C85" s="135">
        <f t="shared" si="2"/>
        <v>6820</v>
      </c>
      <c r="D85" s="136">
        <v>45300</v>
      </c>
      <c r="E85" s="135" t="s">
        <v>64</v>
      </c>
      <c r="F85" s="147"/>
      <c r="G85" s="137"/>
      <c r="H85" s="247"/>
      <c r="I85" s="148"/>
    </row>
    <row r="86" spans="1:9" x14ac:dyDescent="0.25">
      <c r="A86" s="140">
        <v>22</v>
      </c>
      <c r="B86" s="141">
        <v>130</v>
      </c>
      <c r="C86" s="141">
        <f t="shared" si="2"/>
        <v>2860</v>
      </c>
      <c r="D86" s="142">
        <v>45300</v>
      </c>
      <c r="E86" s="141" t="s">
        <v>63</v>
      </c>
      <c r="F86" s="149"/>
      <c r="G86" s="87">
        <v>23320</v>
      </c>
      <c r="H86" s="248">
        <v>2231</v>
      </c>
      <c r="I86" s="150">
        <v>45304</v>
      </c>
    </row>
    <row r="87" spans="1:9" x14ac:dyDescent="0.25">
      <c r="A87" s="140">
        <v>22</v>
      </c>
      <c r="B87" s="141">
        <v>310</v>
      </c>
      <c r="C87" s="141">
        <f t="shared" si="2"/>
        <v>6820</v>
      </c>
      <c r="D87" s="142">
        <v>45310</v>
      </c>
      <c r="E87" s="141" t="s">
        <v>64</v>
      </c>
      <c r="F87" s="149"/>
      <c r="G87" s="143"/>
      <c r="H87" s="248"/>
      <c r="I87" s="150"/>
    </row>
    <row r="88" spans="1:9" x14ac:dyDescent="0.25">
      <c r="A88" s="134">
        <v>22</v>
      </c>
      <c r="B88" s="135">
        <v>130</v>
      </c>
      <c r="C88" s="135">
        <f t="shared" si="2"/>
        <v>2860</v>
      </c>
      <c r="D88" s="136">
        <v>45310</v>
      </c>
      <c r="E88" s="135" t="s">
        <v>63</v>
      </c>
      <c r="F88" s="147"/>
      <c r="G88" s="137">
        <v>9680</v>
      </c>
      <c r="H88" s="247">
        <v>2304</v>
      </c>
      <c r="I88" s="148">
        <v>45314</v>
      </c>
    </row>
    <row r="89" spans="1:9" x14ac:dyDescent="0.25">
      <c r="A89" s="140">
        <v>3</v>
      </c>
      <c r="B89" s="141">
        <v>800</v>
      </c>
      <c r="C89" s="141">
        <f t="shared" si="2"/>
        <v>2400</v>
      </c>
      <c r="D89" s="142">
        <v>45340</v>
      </c>
      <c r="E89" s="141" t="s">
        <v>63</v>
      </c>
      <c r="F89" s="149" t="s">
        <v>185</v>
      </c>
      <c r="G89" s="143"/>
      <c r="H89" s="248"/>
      <c r="I89" s="150"/>
    </row>
    <row r="90" spans="1:9" x14ac:dyDescent="0.25">
      <c r="A90" s="134">
        <v>22</v>
      </c>
      <c r="B90" s="135">
        <v>140</v>
      </c>
      <c r="C90" s="135">
        <f t="shared" si="2"/>
        <v>3080</v>
      </c>
      <c r="D90" s="136">
        <v>45341</v>
      </c>
      <c r="E90" s="141" t="s">
        <v>63</v>
      </c>
      <c r="F90" s="147"/>
      <c r="G90" s="137"/>
      <c r="H90" s="247"/>
      <c r="I90" s="148"/>
    </row>
    <row r="91" spans="1:9" x14ac:dyDescent="0.25">
      <c r="A91" s="140">
        <v>22</v>
      </c>
      <c r="B91" s="141">
        <v>140</v>
      </c>
      <c r="C91" s="141">
        <f t="shared" si="2"/>
        <v>3080</v>
      </c>
      <c r="D91" s="142">
        <v>45341</v>
      </c>
      <c r="E91" s="141" t="s">
        <v>63</v>
      </c>
      <c r="F91" s="149"/>
      <c r="G91" s="137">
        <v>8560</v>
      </c>
      <c r="H91" s="247">
        <v>2496</v>
      </c>
      <c r="I91" s="148">
        <v>45342</v>
      </c>
    </row>
    <row r="92" spans="1:9" x14ac:dyDescent="0.25">
      <c r="A92" s="134">
        <v>23</v>
      </c>
      <c r="B92" s="135">
        <v>340</v>
      </c>
      <c r="C92" s="135">
        <f t="shared" si="2"/>
        <v>7820</v>
      </c>
      <c r="D92" s="136">
        <v>45345</v>
      </c>
      <c r="E92" s="135" t="s">
        <v>64</v>
      </c>
      <c r="F92" s="147"/>
      <c r="G92" s="137"/>
      <c r="H92" s="247"/>
      <c r="I92" s="148"/>
    </row>
    <row r="93" spans="1:9" x14ac:dyDescent="0.25">
      <c r="A93" s="140">
        <v>22</v>
      </c>
      <c r="B93" s="141">
        <v>340</v>
      </c>
      <c r="C93" s="141">
        <f t="shared" si="2"/>
        <v>7480</v>
      </c>
      <c r="D93" s="142">
        <v>45345</v>
      </c>
      <c r="E93" s="141" t="s">
        <v>64</v>
      </c>
      <c r="F93" s="149"/>
      <c r="G93" s="143"/>
      <c r="H93" s="248"/>
      <c r="I93" s="150"/>
    </row>
    <row r="94" spans="1:9" x14ac:dyDescent="0.25">
      <c r="A94" s="134">
        <v>22</v>
      </c>
      <c r="B94" s="135">
        <v>140</v>
      </c>
      <c r="C94" s="135">
        <f t="shared" si="2"/>
        <v>3080</v>
      </c>
      <c r="D94" s="142">
        <v>45345</v>
      </c>
      <c r="E94" s="135" t="s">
        <v>63</v>
      </c>
      <c r="F94" s="147"/>
      <c r="G94" s="137"/>
      <c r="H94" s="247"/>
      <c r="I94" s="148"/>
    </row>
    <row r="95" spans="1:9" x14ac:dyDescent="0.25">
      <c r="A95" s="140">
        <v>22</v>
      </c>
      <c r="B95" s="141">
        <v>140</v>
      </c>
      <c r="C95" s="141">
        <f t="shared" si="2"/>
        <v>3080</v>
      </c>
      <c r="D95" s="142">
        <v>45345</v>
      </c>
      <c r="E95" s="141" t="s">
        <v>63</v>
      </c>
      <c r="F95" s="149"/>
      <c r="G95" s="143"/>
      <c r="H95" s="248"/>
      <c r="I95" s="150"/>
    </row>
    <row r="96" spans="1:9" x14ac:dyDescent="0.25">
      <c r="A96" s="134">
        <v>3</v>
      </c>
      <c r="B96" s="135">
        <v>800</v>
      </c>
      <c r="C96" s="135">
        <f t="shared" si="2"/>
        <v>2400</v>
      </c>
      <c r="D96" s="136">
        <v>45345</v>
      </c>
      <c r="E96" s="135" t="s">
        <v>63</v>
      </c>
      <c r="F96" s="147" t="s">
        <v>185</v>
      </c>
      <c r="G96" s="137"/>
      <c r="H96" s="247"/>
      <c r="I96" s="148"/>
    </row>
    <row r="97" spans="1:9" ht="63" x14ac:dyDescent="0.25">
      <c r="A97" s="140">
        <v>3</v>
      </c>
      <c r="B97" s="141">
        <v>450</v>
      </c>
      <c r="C97" s="141">
        <f t="shared" si="2"/>
        <v>1350</v>
      </c>
      <c r="D97" s="142">
        <v>45345</v>
      </c>
      <c r="E97" s="141" t="s">
        <v>186</v>
      </c>
      <c r="F97" s="334" t="s">
        <v>187</v>
      </c>
      <c r="G97" s="143"/>
      <c r="H97" s="248"/>
      <c r="I97" s="150"/>
    </row>
    <row r="98" spans="1:9" x14ac:dyDescent="0.25">
      <c r="A98" s="134">
        <v>22</v>
      </c>
      <c r="B98" s="135">
        <v>340</v>
      </c>
      <c r="C98" s="135">
        <f t="shared" si="2"/>
        <v>7480</v>
      </c>
      <c r="D98" s="136">
        <v>45347</v>
      </c>
      <c r="E98" s="135" t="s">
        <v>64</v>
      </c>
      <c r="F98" s="147"/>
      <c r="G98" s="137"/>
      <c r="H98" s="247"/>
      <c r="I98" s="148"/>
    </row>
    <row r="99" spans="1:9" x14ac:dyDescent="0.25">
      <c r="A99" s="140">
        <v>22</v>
      </c>
      <c r="B99" s="141">
        <v>340</v>
      </c>
      <c r="C99" s="141">
        <f t="shared" si="2"/>
        <v>7480</v>
      </c>
      <c r="D99" s="142">
        <v>45347</v>
      </c>
      <c r="E99" s="141" t="s">
        <v>64</v>
      </c>
      <c r="F99" s="149"/>
      <c r="G99" s="143"/>
      <c r="H99" s="248"/>
      <c r="I99" s="150"/>
    </row>
    <row r="100" spans="1:9" x14ac:dyDescent="0.25">
      <c r="A100" s="134">
        <v>22</v>
      </c>
      <c r="B100" s="135">
        <v>140</v>
      </c>
      <c r="C100" s="135">
        <f t="shared" si="2"/>
        <v>3080</v>
      </c>
      <c r="D100" s="142">
        <v>45347</v>
      </c>
      <c r="E100" s="135" t="s">
        <v>63</v>
      </c>
      <c r="F100" s="147"/>
      <c r="G100" s="137"/>
      <c r="H100" s="247"/>
      <c r="I100" s="148"/>
    </row>
    <row r="101" spans="1:9" x14ac:dyDescent="0.25">
      <c r="A101" s="140">
        <v>22</v>
      </c>
      <c r="B101" s="141">
        <v>140</v>
      </c>
      <c r="C101" s="141">
        <f t="shared" si="2"/>
        <v>3080</v>
      </c>
      <c r="D101" s="142">
        <v>45347</v>
      </c>
      <c r="E101" s="141" t="s">
        <v>63</v>
      </c>
      <c r="F101" s="149"/>
      <c r="G101" s="143"/>
      <c r="H101" s="248"/>
      <c r="I101" s="150"/>
    </row>
    <row r="102" spans="1:9" ht="63" x14ac:dyDescent="0.25">
      <c r="A102" s="134">
        <v>3</v>
      </c>
      <c r="B102" s="135">
        <v>450</v>
      </c>
      <c r="C102" s="135">
        <f t="shared" si="2"/>
        <v>1350</v>
      </c>
      <c r="D102" s="136">
        <v>45347</v>
      </c>
      <c r="E102" s="135" t="s">
        <v>186</v>
      </c>
      <c r="F102" s="335" t="s">
        <v>187</v>
      </c>
      <c r="G102" s="137"/>
      <c r="H102" s="247"/>
      <c r="I102" s="148"/>
    </row>
    <row r="103" spans="1:9" x14ac:dyDescent="0.25">
      <c r="A103" s="140">
        <v>1</v>
      </c>
      <c r="B103" s="141">
        <v>800</v>
      </c>
      <c r="C103" s="141">
        <f t="shared" si="2"/>
        <v>800</v>
      </c>
      <c r="D103" s="142">
        <v>45348</v>
      </c>
      <c r="E103" s="141" t="s">
        <v>63</v>
      </c>
      <c r="F103" s="149" t="s">
        <v>188</v>
      </c>
      <c r="G103" s="143">
        <v>48480</v>
      </c>
      <c r="H103" s="248">
        <v>2541</v>
      </c>
      <c r="I103" s="150">
        <v>45350</v>
      </c>
    </row>
    <row r="104" spans="1:9" x14ac:dyDescent="0.25">
      <c r="A104" s="134">
        <v>22</v>
      </c>
      <c r="B104" s="135">
        <v>340</v>
      </c>
      <c r="C104" s="135">
        <f t="shared" si="2"/>
        <v>7480</v>
      </c>
      <c r="D104" s="136">
        <v>45350</v>
      </c>
      <c r="E104" s="135" t="s">
        <v>64</v>
      </c>
      <c r="F104" s="147"/>
      <c r="G104" s="137"/>
      <c r="H104" s="247"/>
      <c r="I104" s="148"/>
    </row>
    <row r="105" spans="1:9" x14ac:dyDescent="0.25">
      <c r="A105" s="140">
        <v>22</v>
      </c>
      <c r="B105" s="135">
        <v>340</v>
      </c>
      <c r="C105" s="141">
        <f t="shared" si="2"/>
        <v>7480</v>
      </c>
      <c r="D105" s="136">
        <v>45350</v>
      </c>
      <c r="E105" s="135" t="s">
        <v>64</v>
      </c>
      <c r="F105" s="149"/>
      <c r="G105" s="143"/>
      <c r="H105" s="248"/>
      <c r="I105" s="150"/>
    </row>
    <row r="106" spans="1:9" x14ac:dyDescent="0.25">
      <c r="A106" s="134">
        <v>22</v>
      </c>
      <c r="B106" s="135">
        <v>340</v>
      </c>
      <c r="C106" s="135">
        <f t="shared" si="2"/>
        <v>7480</v>
      </c>
      <c r="D106" s="136">
        <v>45350</v>
      </c>
      <c r="E106" s="135" t="s">
        <v>64</v>
      </c>
      <c r="F106" s="147"/>
      <c r="G106" s="137"/>
      <c r="H106" s="247"/>
      <c r="I106" s="148"/>
    </row>
    <row r="107" spans="1:9" x14ac:dyDescent="0.25">
      <c r="A107" s="140">
        <v>22</v>
      </c>
      <c r="B107" s="135">
        <v>340</v>
      </c>
      <c r="C107" s="141">
        <f t="shared" si="2"/>
        <v>7480</v>
      </c>
      <c r="D107" s="136">
        <v>45350</v>
      </c>
      <c r="E107" s="135" t="s">
        <v>64</v>
      </c>
      <c r="F107" s="149"/>
      <c r="G107" s="143"/>
      <c r="H107" s="248"/>
      <c r="I107" s="150"/>
    </row>
    <row r="108" spans="1:9" x14ac:dyDescent="0.25">
      <c r="A108" s="134">
        <v>22</v>
      </c>
      <c r="B108" s="135">
        <v>140</v>
      </c>
      <c r="C108" s="135">
        <f t="shared" si="2"/>
        <v>3080</v>
      </c>
      <c r="D108" s="136">
        <v>45350</v>
      </c>
      <c r="E108" s="135" t="s">
        <v>63</v>
      </c>
      <c r="F108" s="147"/>
      <c r="G108" s="137"/>
      <c r="H108" s="247"/>
      <c r="I108" s="148"/>
    </row>
    <row r="109" spans="1:9" x14ac:dyDescent="0.25">
      <c r="A109" s="140">
        <v>22</v>
      </c>
      <c r="B109" s="135">
        <v>140</v>
      </c>
      <c r="C109" s="141">
        <f t="shared" si="2"/>
        <v>3080</v>
      </c>
      <c r="D109" s="136">
        <v>45350</v>
      </c>
      <c r="E109" s="141" t="s">
        <v>63</v>
      </c>
      <c r="F109" s="149"/>
      <c r="G109" s="143"/>
      <c r="H109" s="248"/>
      <c r="I109" s="150"/>
    </row>
    <row r="110" spans="1:9" ht="63" x14ac:dyDescent="0.25">
      <c r="A110" s="134">
        <v>6</v>
      </c>
      <c r="B110" s="135">
        <v>450</v>
      </c>
      <c r="C110" s="135">
        <f t="shared" si="2"/>
        <v>2700</v>
      </c>
      <c r="D110" s="136">
        <v>45350</v>
      </c>
      <c r="E110" s="135" t="s">
        <v>186</v>
      </c>
      <c r="F110" s="335" t="s">
        <v>187</v>
      </c>
      <c r="G110" s="137">
        <v>38780</v>
      </c>
      <c r="H110" s="247">
        <v>2549</v>
      </c>
      <c r="I110" s="148">
        <v>45351</v>
      </c>
    </row>
    <row r="111" spans="1:9" x14ac:dyDescent="0.25">
      <c r="A111" s="140">
        <v>3</v>
      </c>
      <c r="B111" s="141">
        <v>800</v>
      </c>
      <c r="C111" s="141">
        <f t="shared" si="2"/>
        <v>2400</v>
      </c>
      <c r="D111" s="142">
        <v>45353</v>
      </c>
      <c r="E111" s="141" t="s">
        <v>63</v>
      </c>
      <c r="F111" s="141" t="s">
        <v>190</v>
      </c>
      <c r="G111" s="143"/>
      <c r="H111" s="248"/>
      <c r="I111" s="150"/>
    </row>
    <row r="112" spans="1:9" x14ac:dyDescent="0.25">
      <c r="A112" s="134">
        <v>1</v>
      </c>
      <c r="B112" s="135">
        <v>800</v>
      </c>
      <c r="C112" s="135">
        <f t="shared" si="2"/>
        <v>800</v>
      </c>
      <c r="D112" s="136">
        <v>45354</v>
      </c>
      <c r="E112" s="135" t="s">
        <v>195</v>
      </c>
      <c r="F112" s="147" t="s">
        <v>188</v>
      </c>
      <c r="G112" s="137">
        <v>2400</v>
      </c>
      <c r="H112" s="247">
        <v>2560</v>
      </c>
      <c r="I112" s="148">
        <v>45353</v>
      </c>
    </row>
    <row r="113" spans="1:9" x14ac:dyDescent="0.25">
      <c r="A113" s="140">
        <v>22</v>
      </c>
      <c r="B113" s="141">
        <v>140</v>
      </c>
      <c r="C113" s="141">
        <f t="shared" si="2"/>
        <v>3080</v>
      </c>
      <c r="D113" s="136">
        <v>45354</v>
      </c>
      <c r="E113" s="135" t="s">
        <v>195</v>
      </c>
      <c r="F113" s="149"/>
      <c r="G113" s="143">
        <v>800</v>
      </c>
      <c r="H113" s="248">
        <v>2564</v>
      </c>
      <c r="I113" s="150">
        <v>45354</v>
      </c>
    </row>
    <row r="114" spans="1:9" x14ac:dyDescent="0.25">
      <c r="A114" s="134">
        <v>22</v>
      </c>
      <c r="B114" s="135">
        <v>140</v>
      </c>
      <c r="C114" s="135">
        <f t="shared" si="2"/>
        <v>3080</v>
      </c>
      <c r="D114" s="136">
        <v>45354</v>
      </c>
      <c r="E114" s="135" t="s">
        <v>195</v>
      </c>
      <c r="F114" s="147"/>
      <c r="G114" s="137"/>
      <c r="H114" s="247"/>
      <c r="I114" s="148"/>
    </row>
    <row r="115" spans="1:9" x14ac:dyDescent="0.25">
      <c r="A115" s="140">
        <v>22</v>
      </c>
      <c r="B115" s="141">
        <v>340</v>
      </c>
      <c r="C115" s="141">
        <f t="shared" si="2"/>
        <v>7480</v>
      </c>
      <c r="D115" s="136">
        <v>45354</v>
      </c>
      <c r="E115" s="141" t="s">
        <v>64</v>
      </c>
      <c r="F115" s="149"/>
      <c r="G115" s="143"/>
      <c r="H115" s="248"/>
      <c r="I115" s="150"/>
    </row>
    <row r="116" spans="1:9" x14ac:dyDescent="0.25">
      <c r="A116" s="134">
        <v>22</v>
      </c>
      <c r="B116" s="135">
        <v>340</v>
      </c>
      <c r="C116" s="135">
        <f t="shared" si="2"/>
        <v>7480</v>
      </c>
      <c r="D116" s="136">
        <v>45354</v>
      </c>
      <c r="E116" s="135" t="s">
        <v>64</v>
      </c>
      <c r="F116" s="147"/>
      <c r="G116" s="137"/>
      <c r="H116" s="247"/>
      <c r="I116" s="148"/>
    </row>
    <row r="117" spans="1:9" x14ac:dyDescent="0.25">
      <c r="A117" s="140">
        <v>22</v>
      </c>
      <c r="B117" s="141">
        <v>340</v>
      </c>
      <c r="C117" s="141">
        <f t="shared" si="2"/>
        <v>7480</v>
      </c>
      <c r="D117" s="136">
        <v>45354</v>
      </c>
      <c r="E117" s="141" t="s">
        <v>64</v>
      </c>
      <c r="F117" s="149"/>
      <c r="G117" s="143"/>
      <c r="H117" s="248"/>
      <c r="I117" s="150"/>
    </row>
    <row r="118" spans="1:9" ht="63" x14ac:dyDescent="0.25">
      <c r="A118" s="134">
        <v>5</v>
      </c>
      <c r="B118" s="135">
        <v>450</v>
      </c>
      <c r="C118" s="135">
        <f t="shared" si="2"/>
        <v>2250</v>
      </c>
      <c r="D118" s="136">
        <v>45354</v>
      </c>
      <c r="E118" s="135" t="s">
        <v>186</v>
      </c>
      <c r="F118" s="335" t="s">
        <v>187</v>
      </c>
      <c r="G118" s="137"/>
      <c r="H118" s="247"/>
      <c r="I118" s="148"/>
    </row>
    <row r="119" spans="1:9" x14ac:dyDescent="0.25">
      <c r="A119" s="140">
        <v>5</v>
      </c>
      <c r="B119" s="141">
        <v>750</v>
      </c>
      <c r="C119" s="141">
        <f t="shared" si="2"/>
        <v>3750</v>
      </c>
      <c r="D119" s="142">
        <v>45355</v>
      </c>
      <c r="E119" s="141" t="s">
        <v>63</v>
      </c>
      <c r="F119" s="149" t="s">
        <v>196</v>
      </c>
      <c r="G119" s="143"/>
      <c r="H119" s="248"/>
      <c r="I119" s="150"/>
    </row>
    <row r="120" spans="1:9" x14ac:dyDescent="0.25">
      <c r="A120" s="134">
        <v>22</v>
      </c>
      <c r="B120" s="135">
        <v>140</v>
      </c>
      <c r="C120" s="135">
        <f t="shared" si="2"/>
        <v>3080</v>
      </c>
      <c r="D120" s="136">
        <v>45356</v>
      </c>
      <c r="E120" s="135" t="s">
        <v>63</v>
      </c>
      <c r="F120" s="147"/>
      <c r="G120" s="137">
        <v>6800</v>
      </c>
      <c r="H120" s="247">
        <v>2572</v>
      </c>
      <c r="I120" s="148">
        <v>45356</v>
      </c>
    </row>
    <row r="121" spans="1:9" x14ac:dyDescent="0.25">
      <c r="A121" s="140">
        <v>22</v>
      </c>
      <c r="B121" s="141">
        <v>140</v>
      </c>
      <c r="C121" s="141">
        <f t="shared" si="2"/>
        <v>3080</v>
      </c>
      <c r="D121" s="142">
        <v>45356</v>
      </c>
      <c r="E121" s="141" t="s">
        <v>125</v>
      </c>
      <c r="F121" s="149"/>
      <c r="G121" s="143"/>
      <c r="H121" s="248"/>
      <c r="I121" s="150"/>
    </row>
    <row r="122" spans="1:9" x14ac:dyDescent="0.25">
      <c r="A122" s="134">
        <v>22</v>
      </c>
      <c r="B122" s="135">
        <v>340</v>
      </c>
      <c r="C122" s="135">
        <f t="shared" si="2"/>
        <v>7480</v>
      </c>
      <c r="D122" s="136">
        <v>45356</v>
      </c>
      <c r="E122" s="135" t="s">
        <v>64</v>
      </c>
      <c r="F122" s="147"/>
      <c r="G122" s="137"/>
      <c r="H122" s="247"/>
      <c r="I122" s="148"/>
    </row>
    <row r="123" spans="1:9" ht="42" x14ac:dyDescent="0.25">
      <c r="A123" s="140">
        <v>3</v>
      </c>
      <c r="B123" s="141">
        <v>450</v>
      </c>
      <c r="C123" s="141">
        <f t="shared" si="2"/>
        <v>1350</v>
      </c>
      <c r="D123" s="142">
        <v>45356</v>
      </c>
      <c r="E123" s="141" t="s">
        <v>125</v>
      </c>
      <c r="F123" s="334" t="s">
        <v>197</v>
      </c>
      <c r="G123" s="143">
        <v>43590</v>
      </c>
      <c r="H123" s="248">
        <v>2579</v>
      </c>
      <c r="I123" s="150">
        <v>45357</v>
      </c>
    </row>
    <row r="124" spans="1:9" x14ac:dyDescent="0.25">
      <c r="A124" s="134">
        <v>22</v>
      </c>
      <c r="B124" s="135">
        <v>340</v>
      </c>
      <c r="C124" s="135">
        <f t="shared" si="2"/>
        <v>7480</v>
      </c>
      <c r="D124" s="136">
        <v>45358</v>
      </c>
      <c r="E124" s="135" t="s">
        <v>64</v>
      </c>
      <c r="F124" s="147"/>
      <c r="G124" s="137"/>
      <c r="H124" s="247"/>
      <c r="I124" s="148"/>
    </row>
    <row r="125" spans="1:9" x14ac:dyDescent="0.25">
      <c r="A125" s="140">
        <v>22</v>
      </c>
      <c r="B125" s="141">
        <v>340</v>
      </c>
      <c r="C125" s="141">
        <f t="shared" si="2"/>
        <v>7480</v>
      </c>
      <c r="D125" s="136">
        <v>45358</v>
      </c>
      <c r="E125" s="135" t="s">
        <v>64</v>
      </c>
      <c r="F125" s="149"/>
      <c r="G125" s="143"/>
      <c r="H125" s="248"/>
      <c r="I125" s="150"/>
    </row>
    <row r="126" spans="1:9" x14ac:dyDescent="0.25">
      <c r="A126" s="134">
        <v>22</v>
      </c>
      <c r="B126" s="135">
        <v>340</v>
      </c>
      <c r="C126" s="135">
        <f t="shared" si="2"/>
        <v>7480</v>
      </c>
      <c r="D126" s="136">
        <v>45358</v>
      </c>
      <c r="E126" s="135" t="s">
        <v>64</v>
      </c>
      <c r="F126" s="147"/>
      <c r="G126" s="137"/>
      <c r="H126" s="247"/>
      <c r="I126" s="148"/>
    </row>
    <row r="127" spans="1:9" x14ac:dyDescent="0.25">
      <c r="A127" s="134">
        <v>22</v>
      </c>
      <c r="B127" s="135">
        <v>340</v>
      </c>
      <c r="C127" s="141">
        <f t="shared" si="2"/>
        <v>7480</v>
      </c>
      <c r="D127" s="136">
        <v>45358</v>
      </c>
      <c r="E127" s="135" t="s">
        <v>64</v>
      </c>
      <c r="F127" s="149"/>
      <c r="G127" s="143"/>
      <c r="H127" s="248"/>
      <c r="I127" s="150"/>
    </row>
    <row r="128" spans="1:9" x14ac:dyDescent="0.25">
      <c r="A128" s="134">
        <v>22</v>
      </c>
      <c r="B128" s="135">
        <v>140</v>
      </c>
      <c r="C128" s="135">
        <f t="shared" si="2"/>
        <v>3080</v>
      </c>
      <c r="D128" s="136">
        <v>45358</v>
      </c>
      <c r="E128" s="135" t="s">
        <v>63</v>
      </c>
      <c r="F128" s="147"/>
      <c r="G128" s="137"/>
      <c r="H128" s="247"/>
      <c r="I128" s="148"/>
    </row>
    <row r="129" spans="1:9" x14ac:dyDescent="0.25">
      <c r="A129" s="140">
        <v>22</v>
      </c>
      <c r="B129" s="141">
        <v>140</v>
      </c>
      <c r="C129" s="141">
        <f t="shared" si="2"/>
        <v>3080</v>
      </c>
      <c r="D129" s="142">
        <v>45358</v>
      </c>
      <c r="E129" s="141" t="s">
        <v>63</v>
      </c>
      <c r="F129" s="149"/>
      <c r="G129" s="143"/>
      <c r="H129" s="248"/>
      <c r="I129" s="150"/>
    </row>
    <row r="130" spans="1:9" x14ac:dyDescent="0.25">
      <c r="A130" s="134">
        <v>2700</v>
      </c>
      <c r="B130" s="135">
        <v>1</v>
      </c>
      <c r="C130" s="135">
        <f t="shared" si="2"/>
        <v>2700</v>
      </c>
      <c r="D130" s="136">
        <v>45358</v>
      </c>
      <c r="E130" s="135" t="s">
        <v>63</v>
      </c>
      <c r="F130" s="147" t="s">
        <v>198</v>
      </c>
      <c r="G130" s="137"/>
      <c r="H130" s="247"/>
      <c r="I130" s="148"/>
    </row>
    <row r="131" spans="1:9" x14ac:dyDescent="0.25">
      <c r="A131" s="140">
        <v>750</v>
      </c>
      <c r="B131" s="141">
        <v>1</v>
      </c>
      <c r="C131" s="141">
        <f t="shared" si="2"/>
        <v>750</v>
      </c>
      <c r="D131" s="142">
        <v>45358</v>
      </c>
      <c r="E131" s="141" t="s">
        <v>125</v>
      </c>
      <c r="F131" s="149" t="s">
        <v>188</v>
      </c>
      <c r="G131" s="143">
        <v>38730</v>
      </c>
      <c r="H131" s="248">
        <v>2615</v>
      </c>
      <c r="I131" s="150">
        <v>44995</v>
      </c>
    </row>
    <row r="132" spans="1:9" x14ac:dyDescent="0.25">
      <c r="A132" s="134">
        <v>22</v>
      </c>
      <c r="B132" s="135">
        <v>340</v>
      </c>
      <c r="C132" s="135">
        <f t="shared" si="2"/>
        <v>7480</v>
      </c>
      <c r="D132" s="136">
        <v>45364</v>
      </c>
      <c r="E132" s="135" t="s">
        <v>64</v>
      </c>
      <c r="F132" s="147"/>
      <c r="G132" s="137"/>
      <c r="H132" s="247"/>
      <c r="I132" s="148"/>
    </row>
    <row r="133" spans="1:9" x14ac:dyDescent="0.25">
      <c r="A133" s="140">
        <v>22</v>
      </c>
      <c r="B133" s="141">
        <v>340</v>
      </c>
      <c r="C133" s="141">
        <f t="shared" si="2"/>
        <v>7480</v>
      </c>
      <c r="D133" s="136">
        <v>45364</v>
      </c>
      <c r="E133" s="141" t="s">
        <v>64</v>
      </c>
      <c r="F133" s="149"/>
      <c r="G133" s="143"/>
      <c r="H133" s="248"/>
      <c r="I133" s="150"/>
    </row>
    <row r="134" spans="1:9" x14ac:dyDescent="0.25">
      <c r="A134" s="134">
        <v>22</v>
      </c>
      <c r="B134" s="135">
        <v>340</v>
      </c>
      <c r="C134" s="135">
        <f t="shared" si="2"/>
        <v>7480</v>
      </c>
      <c r="D134" s="136">
        <v>45364</v>
      </c>
      <c r="E134" s="135" t="s">
        <v>64</v>
      </c>
      <c r="F134" s="147"/>
      <c r="G134" s="137"/>
      <c r="H134" s="247"/>
      <c r="I134" s="148"/>
    </row>
    <row r="135" spans="1:9" x14ac:dyDescent="0.25">
      <c r="A135" s="140">
        <v>22</v>
      </c>
      <c r="B135" s="141">
        <v>340</v>
      </c>
      <c r="C135" s="141">
        <f t="shared" si="2"/>
        <v>7480</v>
      </c>
      <c r="D135" s="136">
        <v>45364</v>
      </c>
      <c r="E135" s="141" t="s">
        <v>64</v>
      </c>
      <c r="F135" s="149"/>
      <c r="G135" s="143"/>
      <c r="H135" s="248"/>
      <c r="I135" s="150"/>
    </row>
    <row r="136" spans="1:9" x14ac:dyDescent="0.25">
      <c r="A136" s="134">
        <v>1</v>
      </c>
      <c r="B136" s="135">
        <v>1800</v>
      </c>
      <c r="C136" s="135">
        <f t="shared" ref="C136:C162" si="3">A136*B136</f>
        <v>1800</v>
      </c>
      <c r="D136" s="136">
        <v>45364</v>
      </c>
      <c r="E136" s="135" t="s">
        <v>64</v>
      </c>
      <c r="F136" s="147" t="s">
        <v>199</v>
      </c>
      <c r="G136" s="137">
        <v>31720</v>
      </c>
      <c r="H136" s="247">
        <v>2639</v>
      </c>
      <c r="I136" s="148">
        <v>45364</v>
      </c>
    </row>
    <row r="137" spans="1:9" x14ac:dyDescent="0.25">
      <c r="A137" s="140">
        <v>22</v>
      </c>
      <c r="B137" s="141">
        <v>140</v>
      </c>
      <c r="C137" s="141">
        <f t="shared" si="3"/>
        <v>3080</v>
      </c>
      <c r="D137" s="142">
        <v>45365</v>
      </c>
      <c r="E137" s="141" t="s">
        <v>63</v>
      </c>
      <c r="F137" s="149"/>
      <c r="G137" s="143"/>
      <c r="H137" s="248"/>
      <c r="I137" s="150"/>
    </row>
    <row r="138" spans="1:9" x14ac:dyDescent="0.25">
      <c r="A138" s="134">
        <v>22</v>
      </c>
      <c r="B138" s="135">
        <v>140</v>
      </c>
      <c r="C138" s="135">
        <f t="shared" si="3"/>
        <v>3080</v>
      </c>
      <c r="D138" s="136">
        <v>45365</v>
      </c>
      <c r="E138" s="135" t="s">
        <v>63</v>
      </c>
      <c r="F138" s="147"/>
      <c r="G138" s="137"/>
      <c r="H138" s="247"/>
      <c r="I138" s="148"/>
    </row>
    <row r="139" spans="1:9" x14ac:dyDescent="0.25">
      <c r="A139" s="140">
        <v>2</v>
      </c>
      <c r="B139" s="141">
        <v>800</v>
      </c>
      <c r="C139" s="141">
        <f t="shared" si="3"/>
        <v>1600</v>
      </c>
      <c r="D139" s="142">
        <v>45366</v>
      </c>
      <c r="E139" s="141" t="s">
        <v>125</v>
      </c>
      <c r="F139" s="149" t="s">
        <v>200</v>
      </c>
      <c r="G139" s="143"/>
      <c r="H139" s="248"/>
      <c r="I139" s="150"/>
    </row>
    <row r="140" spans="1:9" x14ac:dyDescent="0.25">
      <c r="A140" s="134">
        <v>1</v>
      </c>
      <c r="B140" s="135">
        <v>900</v>
      </c>
      <c r="C140" s="135">
        <f t="shared" si="3"/>
        <v>900</v>
      </c>
      <c r="D140" s="136">
        <v>45366</v>
      </c>
      <c r="E140" s="135" t="s">
        <v>125</v>
      </c>
      <c r="F140" s="147" t="s">
        <v>201</v>
      </c>
      <c r="G140" s="137">
        <v>8660</v>
      </c>
      <c r="H140" s="247">
        <v>2676</v>
      </c>
      <c r="I140" s="148">
        <v>45368</v>
      </c>
    </row>
    <row r="141" spans="1:9" x14ac:dyDescent="0.25">
      <c r="A141" s="140">
        <v>22</v>
      </c>
      <c r="B141" s="141">
        <v>340</v>
      </c>
      <c r="C141" s="141">
        <f t="shared" si="3"/>
        <v>7480</v>
      </c>
      <c r="D141" s="142">
        <v>45373</v>
      </c>
      <c r="E141" s="141" t="s">
        <v>64</v>
      </c>
      <c r="F141" s="149"/>
      <c r="G141" s="143"/>
      <c r="H141" s="248"/>
      <c r="I141" s="150"/>
    </row>
    <row r="142" spans="1:9" x14ac:dyDescent="0.25">
      <c r="A142" s="134">
        <v>22</v>
      </c>
      <c r="B142" s="135">
        <v>340</v>
      </c>
      <c r="C142" s="135">
        <f t="shared" si="3"/>
        <v>7480</v>
      </c>
      <c r="D142" s="136">
        <v>45373</v>
      </c>
      <c r="E142" s="135" t="s">
        <v>64</v>
      </c>
      <c r="F142" s="147"/>
      <c r="G142" s="137"/>
      <c r="H142" s="247"/>
      <c r="I142" s="148"/>
    </row>
    <row r="143" spans="1:9" x14ac:dyDescent="0.25">
      <c r="A143" s="140">
        <v>22</v>
      </c>
      <c r="B143" s="141">
        <v>140</v>
      </c>
      <c r="C143" s="141">
        <f t="shared" si="3"/>
        <v>3080</v>
      </c>
      <c r="D143" s="142">
        <v>45373</v>
      </c>
      <c r="E143" s="141" t="s">
        <v>63</v>
      </c>
      <c r="F143" s="149"/>
      <c r="G143" s="143"/>
      <c r="H143" s="248"/>
      <c r="I143" s="150"/>
    </row>
    <row r="144" spans="1:9" x14ac:dyDescent="0.25">
      <c r="A144" s="134">
        <v>22</v>
      </c>
      <c r="B144" s="135">
        <v>140</v>
      </c>
      <c r="C144" s="135">
        <f t="shared" si="3"/>
        <v>3080</v>
      </c>
      <c r="D144" s="136">
        <v>45373</v>
      </c>
      <c r="E144" s="135" t="s">
        <v>63</v>
      </c>
      <c r="F144" s="147"/>
      <c r="G144" s="137">
        <v>21120</v>
      </c>
      <c r="H144" s="247">
        <v>2723</v>
      </c>
      <c r="I144" s="148">
        <v>45374</v>
      </c>
    </row>
    <row r="145" spans="1:9" x14ac:dyDescent="0.25">
      <c r="A145" s="140">
        <v>1</v>
      </c>
      <c r="B145" s="141">
        <v>1800</v>
      </c>
      <c r="C145" s="141">
        <f t="shared" si="3"/>
        <v>1800</v>
      </c>
      <c r="D145" s="142">
        <v>45373</v>
      </c>
      <c r="E145" s="141"/>
      <c r="F145" s="149" t="s">
        <v>203</v>
      </c>
      <c r="G145" s="143"/>
      <c r="H145" s="248"/>
      <c r="I145" s="150"/>
    </row>
    <row r="146" spans="1:9" x14ac:dyDescent="0.25">
      <c r="A146" s="134">
        <v>22</v>
      </c>
      <c r="B146" s="135">
        <v>340</v>
      </c>
      <c r="C146" s="135">
        <f t="shared" si="3"/>
        <v>7480</v>
      </c>
      <c r="D146" s="136">
        <v>45374</v>
      </c>
      <c r="E146" s="135"/>
      <c r="F146" s="147"/>
      <c r="G146" s="137"/>
      <c r="H146" s="247"/>
      <c r="I146" s="148"/>
    </row>
    <row r="147" spans="1:9" x14ac:dyDescent="0.25">
      <c r="A147" s="140">
        <v>22</v>
      </c>
      <c r="B147" s="141">
        <v>140</v>
      </c>
      <c r="C147" s="141">
        <f t="shared" si="3"/>
        <v>3080</v>
      </c>
      <c r="D147" s="142">
        <v>45374</v>
      </c>
      <c r="E147" s="141"/>
      <c r="F147" s="149"/>
      <c r="G147" s="143"/>
      <c r="H147" s="248"/>
      <c r="I147" s="150"/>
    </row>
    <row r="148" spans="1:9" x14ac:dyDescent="0.25">
      <c r="A148" s="134">
        <v>1</v>
      </c>
      <c r="B148" s="135">
        <v>900</v>
      </c>
      <c r="C148" s="135">
        <f t="shared" si="3"/>
        <v>900</v>
      </c>
      <c r="D148" s="136">
        <v>45374</v>
      </c>
      <c r="E148" s="135"/>
      <c r="F148" s="147" t="s">
        <v>203</v>
      </c>
      <c r="G148" s="137">
        <v>13260</v>
      </c>
      <c r="H148" s="247">
        <v>2735</v>
      </c>
      <c r="I148" s="148">
        <v>45375</v>
      </c>
    </row>
    <row r="149" spans="1:9" x14ac:dyDescent="0.25">
      <c r="A149" s="140"/>
      <c r="B149" s="141"/>
      <c r="C149" s="141"/>
      <c r="D149" s="142"/>
      <c r="E149" s="141"/>
      <c r="F149" s="149"/>
      <c r="G149" s="143"/>
      <c r="H149" s="248"/>
      <c r="I149" s="150"/>
    </row>
    <row r="150" spans="1:9" x14ac:dyDescent="0.25">
      <c r="A150" s="134"/>
      <c r="B150" s="135"/>
      <c r="C150" s="135"/>
      <c r="D150" s="136"/>
      <c r="E150" s="135"/>
      <c r="F150" s="147"/>
      <c r="H150" s="247"/>
      <c r="I150" s="148"/>
    </row>
    <row r="151" spans="1:9" x14ac:dyDescent="0.25">
      <c r="A151" s="140"/>
      <c r="B151" s="141"/>
      <c r="C151" s="141"/>
      <c r="D151" s="142"/>
      <c r="E151" s="141"/>
      <c r="F151" s="149"/>
      <c r="G151" s="143"/>
      <c r="H151" s="248"/>
      <c r="I151" s="150"/>
    </row>
    <row r="152" spans="1:9" x14ac:dyDescent="0.25">
      <c r="A152" s="134"/>
      <c r="B152" s="135"/>
      <c r="C152" s="135"/>
      <c r="D152" s="136"/>
      <c r="E152" s="135"/>
      <c r="F152" s="147"/>
      <c r="G152" s="137"/>
      <c r="H152" s="247"/>
      <c r="I152" s="148"/>
    </row>
    <row r="153" spans="1:9" x14ac:dyDescent="0.25">
      <c r="A153" s="140"/>
      <c r="B153" s="141"/>
      <c r="C153" s="141"/>
      <c r="D153" s="142"/>
      <c r="E153" s="141"/>
      <c r="F153" s="149"/>
      <c r="G153" s="143"/>
      <c r="H153" s="248"/>
      <c r="I153" s="150"/>
    </row>
    <row r="154" spans="1:9" x14ac:dyDescent="0.25">
      <c r="A154" s="134"/>
      <c r="B154" s="135"/>
      <c r="C154" s="135"/>
      <c r="D154" s="136"/>
      <c r="E154" s="135"/>
      <c r="F154" s="147"/>
      <c r="G154" s="137"/>
      <c r="H154" s="247"/>
      <c r="I154" s="148"/>
    </row>
    <row r="155" spans="1:9" x14ac:dyDescent="0.25">
      <c r="A155" s="140"/>
      <c r="B155" s="141"/>
      <c r="C155" s="141"/>
      <c r="D155" s="142"/>
      <c r="E155" s="141"/>
      <c r="F155" s="149"/>
      <c r="G155" s="143"/>
      <c r="H155" s="248"/>
      <c r="I155" s="150"/>
    </row>
    <row r="156" spans="1:9" x14ac:dyDescent="0.25">
      <c r="A156" s="134"/>
      <c r="B156" s="135"/>
      <c r="C156" s="135"/>
      <c r="D156" s="136"/>
      <c r="E156" s="135"/>
      <c r="F156" s="147"/>
      <c r="G156" s="137"/>
      <c r="H156" s="247"/>
      <c r="I156" s="148"/>
    </row>
    <row r="157" spans="1:9" x14ac:dyDescent="0.25">
      <c r="A157" s="140"/>
      <c r="B157" s="141"/>
      <c r="C157" s="141"/>
      <c r="D157" s="142"/>
      <c r="E157" s="141"/>
      <c r="F157" s="149"/>
      <c r="G157" s="143"/>
      <c r="H157" s="248"/>
      <c r="I157" s="150"/>
    </row>
    <row r="158" spans="1:9" x14ac:dyDescent="0.25">
      <c r="A158" s="134"/>
      <c r="B158" s="135"/>
      <c r="C158" s="135"/>
      <c r="D158" s="136"/>
      <c r="E158" s="135"/>
      <c r="F158" s="147"/>
      <c r="G158" s="137"/>
      <c r="H158" s="247"/>
      <c r="I158" s="148"/>
    </row>
    <row r="159" spans="1:9" x14ac:dyDescent="0.25">
      <c r="A159" s="140"/>
      <c r="B159" s="141"/>
      <c r="C159" s="141"/>
      <c r="D159" s="142"/>
      <c r="E159" s="141"/>
      <c r="F159" s="149"/>
      <c r="G159" s="143"/>
      <c r="H159" s="248"/>
      <c r="I159" s="150"/>
    </row>
    <row r="160" spans="1:9" x14ac:dyDescent="0.25">
      <c r="A160" s="134"/>
      <c r="B160" s="135"/>
      <c r="C160" s="135"/>
      <c r="D160" s="136"/>
      <c r="E160" s="135"/>
      <c r="F160" s="147"/>
      <c r="G160" s="137"/>
      <c r="H160" s="247"/>
      <c r="I160" s="148"/>
    </row>
    <row r="161" spans="1:9" x14ac:dyDescent="0.25">
      <c r="A161" s="140"/>
      <c r="B161" s="141"/>
      <c r="C161" s="141">
        <f t="shared" si="3"/>
        <v>0</v>
      </c>
      <c r="D161" s="142"/>
      <c r="E161" s="141"/>
      <c r="F161" s="149"/>
      <c r="G161" s="143"/>
      <c r="H161" s="248"/>
      <c r="I161" s="150"/>
    </row>
    <row r="162" spans="1:9" x14ac:dyDescent="0.25">
      <c r="A162" s="134"/>
      <c r="B162" s="135"/>
      <c r="C162" s="151">
        <f t="shared" si="3"/>
        <v>0</v>
      </c>
      <c r="D162" s="136"/>
      <c r="E162" s="135"/>
      <c r="F162" s="147"/>
      <c r="G162" s="152"/>
      <c r="H162" s="247"/>
      <c r="I162" s="148"/>
    </row>
    <row r="165" spans="1:9" ht="23.25" x14ac:dyDescent="0.25">
      <c r="B165" s="257" t="s">
        <v>141</v>
      </c>
      <c r="C165" s="258"/>
      <c r="D165" s="258"/>
      <c r="E165" s="258"/>
      <c r="F165" s="258"/>
      <c r="G165" s="258" t="s">
        <v>143</v>
      </c>
    </row>
    <row r="166" spans="1:9" ht="23.25" x14ac:dyDescent="0.25">
      <c r="B166" s="257" t="s">
        <v>142</v>
      </c>
      <c r="C166" s="258"/>
      <c r="D166" s="258"/>
      <c r="E166" s="258"/>
      <c r="F166" s="258"/>
      <c r="G166" s="258" t="s">
        <v>144</v>
      </c>
    </row>
    <row r="167" spans="1:9" ht="23.25" x14ac:dyDescent="0.25">
      <c r="B167" s="257"/>
      <c r="C167" s="258"/>
      <c r="D167" s="258"/>
      <c r="E167" s="258"/>
      <c r="F167" s="258"/>
      <c r="G167" s="258"/>
    </row>
  </sheetData>
  <autoFilter ref="A4:J162"/>
  <mergeCells count="3">
    <mergeCell ref="A1:B3"/>
    <mergeCell ref="F1:H3"/>
    <mergeCell ref="C1:C3"/>
  </mergeCells>
  <conditionalFormatting sqref="E1:E1048576">
    <cfRule type="cellIs" dxfId="5" priority="4" operator="equal">
      <formula>$E$11</formula>
    </cfRule>
    <cfRule type="cellIs" dxfId="4" priority="5" operator="equal">
      <formula>42620</formula>
    </cfRule>
    <cfRule type="cellIs" dxfId="3" priority="6" operator="equal">
      <formula>$E$5</formula>
    </cfRule>
  </conditionalFormatting>
  <conditionalFormatting sqref="F111">
    <cfRule type="cellIs" dxfId="2" priority="1" operator="equal">
      <formula>$E$11</formula>
    </cfRule>
    <cfRule type="cellIs" dxfId="1" priority="2" operator="equal">
      <formula>42620</formula>
    </cfRule>
    <cfRule type="cellIs" dxfId="0" priority="3" operator="equal">
      <formula>$E$5</formula>
    </cfRule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E2" sqref="E2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4.7109375" style="60" customWidth="1"/>
    <col min="6" max="6" width="19.85546875" style="60" bestFit="1" customWidth="1"/>
    <col min="7" max="7" width="26.5703125" style="60" customWidth="1"/>
    <col min="8" max="8" width="19.5703125" style="61" customWidth="1"/>
    <col min="9" max="9" width="20.85546875" style="61" customWidth="1"/>
  </cols>
  <sheetData>
    <row r="1" spans="1:9" ht="40.5" customHeight="1" x14ac:dyDescent="0.25">
      <c r="A1" s="411" t="s">
        <v>116</v>
      </c>
      <c r="B1" s="412"/>
      <c r="D1" s="162" t="s">
        <v>110</v>
      </c>
      <c r="E1" s="131">
        <f>SUM(C5:C150)</f>
        <v>10400</v>
      </c>
      <c r="F1" s="388" t="s">
        <v>115</v>
      </c>
      <c r="G1" s="389"/>
      <c r="H1" s="389"/>
    </row>
    <row r="2" spans="1:9" ht="40.5" customHeight="1" x14ac:dyDescent="0.25">
      <c r="A2" s="413"/>
      <c r="B2" s="414"/>
      <c r="D2" s="163" t="s">
        <v>111</v>
      </c>
      <c r="E2" s="157">
        <f>SUM(G5:G149)</f>
        <v>0</v>
      </c>
      <c r="F2" s="388"/>
      <c r="G2" s="389"/>
      <c r="H2" s="389"/>
    </row>
    <row r="3" spans="1:9" ht="40.5" customHeight="1" thickBot="1" x14ac:dyDescent="0.3">
      <c r="A3" s="415"/>
      <c r="B3" s="416"/>
      <c r="D3" s="164" t="s">
        <v>112</v>
      </c>
      <c r="E3" s="158">
        <f>E1-E2</f>
        <v>10400</v>
      </c>
      <c r="F3" s="390"/>
      <c r="G3" s="391"/>
      <c r="H3" s="391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5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5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5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5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5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5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5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49" activePane="bottomLeft" state="frozen"/>
      <selection pane="bottomLeft" activeCell="F54" sqref="F54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0.85546875" style="60" customWidth="1"/>
    <col min="6" max="6" width="25.140625" style="60" bestFit="1" customWidth="1"/>
    <col min="7" max="7" width="24.140625" style="60" customWidth="1"/>
    <col min="8" max="8" width="16.7109375" style="249" customWidth="1"/>
    <col min="9" max="10" width="20.85546875" style="61" customWidth="1"/>
  </cols>
  <sheetData>
    <row r="1" spans="1:10" ht="30.75" customHeight="1" x14ac:dyDescent="0.25">
      <c r="A1" s="359" t="s">
        <v>124</v>
      </c>
      <c r="B1" s="360"/>
      <c r="D1" s="162" t="s">
        <v>110</v>
      </c>
      <c r="E1" s="131">
        <f>SUM(C5:C149999)</f>
        <v>398880</v>
      </c>
      <c r="F1" s="388" t="s">
        <v>115</v>
      </c>
      <c r="G1" s="389"/>
      <c r="H1" s="389"/>
    </row>
    <row r="2" spans="1:10" ht="30.75" customHeight="1" x14ac:dyDescent="0.25">
      <c r="A2" s="361"/>
      <c r="B2" s="362"/>
      <c r="D2" s="163" t="s">
        <v>111</v>
      </c>
      <c r="E2" s="157">
        <f>SUM(G5:G149999)</f>
        <v>398880</v>
      </c>
      <c r="F2" s="388"/>
      <c r="G2" s="389"/>
      <c r="H2" s="389"/>
    </row>
    <row r="3" spans="1:10" ht="30.75" customHeight="1" thickBot="1" x14ac:dyDescent="0.3">
      <c r="A3" s="363"/>
      <c r="B3" s="364"/>
      <c r="D3" s="164" t="s">
        <v>112</v>
      </c>
      <c r="E3" s="158">
        <f>E1-E2</f>
        <v>0</v>
      </c>
      <c r="F3" s="390"/>
      <c r="G3" s="391"/>
      <c r="H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135</v>
      </c>
    </row>
    <row r="5" spans="1:10" ht="35.25" customHeight="1" x14ac:dyDescent="0.25">
      <c r="A5" s="134">
        <v>20</v>
      </c>
      <c r="B5" s="135">
        <v>310</v>
      </c>
      <c r="C5" s="135">
        <f>A5*B5</f>
        <v>6200</v>
      </c>
      <c r="D5" s="136">
        <v>45248</v>
      </c>
      <c r="E5" s="135" t="s">
        <v>64</v>
      </c>
      <c r="F5" s="147" t="s">
        <v>123</v>
      </c>
      <c r="G5" s="137">
        <v>6200</v>
      </c>
      <c r="H5" s="247">
        <v>1852</v>
      </c>
      <c r="I5" s="148">
        <v>45249</v>
      </c>
      <c r="J5" s="148"/>
    </row>
    <row r="6" spans="1:10" ht="43.5" customHeight="1" x14ac:dyDescent="0.25">
      <c r="A6" s="140">
        <v>20</v>
      </c>
      <c r="B6" s="141">
        <v>130</v>
      </c>
      <c r="C6" s="141">
        <f t="shared" ref="C6:C22" si="0">A6*B6</f>
        <v>2600</v>
      </c>
      <c r="D6" s="142">
        <v>45249</v>
      </c>
      <c r="E6" s="141" t="s">
        <v>125</v>
      </c>
      <c r="F6" s="149" t="s">
        <v>123</v>
      </c>
      <c r="G6" s="143"/>
      <c r="H6" s="248"/>
      <c r="I6" s="150"/>
      <c r="J6" s="150"/>
    </row>
    <row r="7" spans="1:10" ht="43.5" customHeight="1" x14ac:dyDescent="0.25">
      <c r="A7" s="134">
        <v>20</v>
      </c>
      <c r="B7" s="135">
        <v>310</v>
      </c>
      <c r="C7" s="135">
        <f t="shared" si="0"/>
        <v>6200</v>
      </c>
      <c r="D7" s="136">
        <v>45250</v>
      </c>
      <c r="E7" s="135" t="s">
        <v>64</v>
      </c>
      <c r="F7" s="147" t="s">
        <v>123</v>
      </c>
      <c r="G7" s="137"/>
      <c r="H7" s="247"/>
      <c r="I7" s="148"/>
      <c r="J7" s="148"/>
    </row>
    <row r="8" spans="1:10" ht="43.5" customHeight="1" x14ac:dyDescent="0.25">
      <c r="A8" s="140">
        <v>20</v>
      </c>
      <c r="B8" s="141">
        <v>310</v>
      </c>
      <c r="C8" s="141">
        <f t="shared" si="0"/>
        <v>6200</v>
      </c>
      <c r="D8" s="142">
        <v>45250</v>
      </c>
      <c r="E8" s="141" t="s">
        <v>64</v>
      </c>
      <c r="F8" s="149" t="s">
        <v>123</v>
      </c>
      <c r="G8" s="143"/>
      <c r="H8" s="248"/>
      <c r="I8" s="150"/>
      <c r="J8" s="150"/>
    </row>
    <row r="9" spans="1:10" ht="43.5" customHeight="1" x14ac:dyDescent="0.25">
      <c r="A9" s="134">
        <v>21</v>
      </c>
      <c r="B9" s="135">
        <v>130</v>
      </c>
      <c r="C9" s="135">
        <f t="shared" si="0"/>
        <v>2730</v>
      </c>
      <c r="D9" s="136">
        <v>45250</v>
      </c>
      <c r="E9" s="135" t="s">
        <v>125</v>
      </c>
      <c r="F9" s="147" t="s">
        <v>123</v>
      </c>
      <c r="G9" s="137"/>
      <c r="H9" s="247"/>
      <c r="I9" s="148"/>
      <c r="J9" s="148"/>
    </row>
    <row r="10" spans="1:10" ht="43.5" customHeight="1" x14ac:dyDescent="0.25">
      <c r="A10" s="140">
        <v>1</v>
      </c>
      <c r="B10" s="141">
        <v>1400</v>
      </c>
      <c r="C10" s="141">
        <f t="shared" si="0"/>
        <v>1400</v>
      </c>
      <c r="D10" s="142">
        <v>45251</v>
      </c>
      <c r="E10" s="141" t="s">
        <v>64</v>
      </c>
      <c r="F10" s="149" t="s">
        <v>123</v>
      </c>
      <c r="G10" s="143"/>
      <c r="H10" s="248"/>
      <c r="I10" s="150"/>
      <c r="J10" s="150" t="s">
        <v>126</v>
      </c>
    </row>
    <row r="11" spans="1:10" ht="43.5" customHeight="1" x14ac:dyDescent="0.25">
      <c r="A11" s="134">
        <v>1</v>
      </c>
      <c r="B11" s="135">
        <v>600</v>
      </c>
      <c r="C11" s="135">
        <f t="shared" si="0"/>
        <v>600</v>
      </c>
      <c r="D11" s="136">
        <v>45251</v>
      </c>
      <c r="E11" s="135" t="s">
        <v>125</v>
      </c>
      <c r="F11" s="147" t="s">
        <v>123</v>
      </c>
      <c r="G11" s="137">
        <v>19730</v>
      </c>
      <c r="H11" s="247">
        <v>1856</v>
      </c>
      <c r="I11" s="148">
        <v>45251</v>
      </c>
      <c r="J11" s="148" t="s">
        <v>126</v>
      </c>
    </row>
    <row r="12" spans="1:10" ht="29.25" customHeight="1" x14ac:dyDescent="0.25">
      <c r="A12" s="140">
        <v>22</v>
      </c>
      <c r="B12" s="141">
        <v>310</v>
      </c>
      <c r="C12" s="141">
        <f t="shared" si="0"/>
        <v>6820</v>
      </c>
      <c r="D12" s="142">
        <v>45252</v>
      </c>
      <c r="E12" s="141" t="s">
        <v>64</v>
      </c>
      <c r="F12" s="149" t="s">
        <v>123</v>
      </c>
      <c r="G12" s="143"/>
      <c r="H12" s="248"/>
      <c r="I12" s="150"/>
      <c r="J12" s="150"/>
    </row>
    <row r="13" spans="1:10" ht="29.25" customHeight="1" x14ac:dyDescent="0.25">
      <c r="A13" s="134">
        <v>20</v>
      </c>
      <c r="B13" s="135">
        <v>310</v>
      </c>
      <c r="C13" s="135">
        <f t="shared" si="0"/>
        <v>6200</v>
      </c>
      <c r="D13" s="136">
        <v>45252</v>
      </c>
      <c r="E13" s="135" t="s">
        <v>64</v>
      </c>
      <c r="F13" s="147" t="s">
        <v>123</v>
      </c>
      <c r="G13" s="137"/>
      <c r="H13" s="247"/>
      <c r="I13" s="148"/>
      <c r="J13" s="148"/>
    </row>
    <row r="14" spans="1:10" ht="29.25" customHeight="1" x14ac:dyDescent="0.25">
      <c r="A14" s="140">
        <v>20</v>
      </c>
      <c r="B14" s="141">
        <v>130</v>
      </c>
      <c r="C14" s="141">
        <f t="shared" si="0"/>
        <v>2600</v>
      </c>
      <c r="D14" s="142">
        <v>45252</v>
      </c>
      <c r="E14" s="141" t="s">
        <v>125</v>
      </c>
      <c r="F14" s="149" t="s">
        <v>123</v>
      </c>
      <c r="G14" s="143"/>
      <c r="H14" s="248"/>
      <c r="I14" s="150"/>
      <c r="J14" s="150"/>
    </row>
    <row r="15" spans="1:10" ht="29.25" customHeight="1" x14ac:dyDescent="0.25">
      <c r="A15" s="134">
        <v>2</v>
      </c>
      <c r="B15" s="135">
        <v>600</v>
      </c>
      <c r="C15" s="135">
        <f t="shared" si="0"/>
        <v>1200</v>
      </c>
      <c r="D15" s="136">
        <v>45252</v>
      </c>
      <c r="E15" s="135" t="s">
        <v>125</v>
      </c>
      <c r="F15" s="147" t="s">
        <v>123</v>
      </c>
      <c r="G15" s="137">
        <v>16820</v>
      </c>
      <c r="H15" s="247">
        <v>1884</v>
      </c>
      <c r="I15" s="148">
        <v>45253</v>
      </c>
      <c r="J15" s="148" t="s">
        <v>127</v>
      </c>
    </row>
    <row r="16" spans="1:10" x14ac:dyDescent="0.25">
      <c r="A16" s="140">
        <v>22</v>
      </c>
      <c r="B16" s="141">
        <v>130</v>
      </c>
      <c r="C16" s="141">
        <f t="shared" si="0"/>
        <v>2860</v>
      </c>
      <c r="D16" s="142">
        <v>45275</v>
      </c>
      <c r="E16" s="141" t="s">
        <v>125</v>
      </c>
      <c r="F16" s="149"/>
      <c r="G16" s="143"/>
      <c r="H16" s="248"/>
      <c r="I16" s="150"/>
      <c r="J16" s="150"/>
    </row>
    <row r="17" spans="1:10" x14ac:dyDescent="0.25">
      <c r="A17" s="134">
        <v>22</v>
      </c>
      <c r="B17" s="135">
        <v>130</v>
      </c>
      <c r="C17" s="135">
        <f t="shared" si="0"/>
        <v>2860</v>
      </c>
      <c r="D17" s="136">
        <v>45275</v>
      </c>
      <c r="E17" s="135" t="s">
        <v>125</v>
      </c>
      <c r="F17" s="147"/>
      <c r="G17" s="137"/>
      <c r="H17" s="247"/>
      <c r="I17" s="148"/>
      <c r="J17" s="148"/>
    </row>
    <row r="18" spans="1:10" x14ac:dyDescent="0.25">
      <c r="A18" s="140">
        <v>22</v>
      </c>
      <c r="B18" s="141">
        <v>130</v>
      </c>
      <c r="C18" s="141">
        <f t="shared" si="0"/>
        <v>2860</v>
      </c>
      <c r="D18" s="142">
        <v>45275</v>
      </c>
      <c r="E18" s="141" t="s">
        <v>125</v>
      </c>
      <c r="F18" s="149"/>
      <c r="G18" s="143"/>
      <c r="H18" s="248"/>
      <c r="I18" s="150"/>
      <c r="J18" s="150"/>
    </row>
    <row r="19" spans="1:10" x14ac:dyDescent="0.25">
      <c r="A19" s="134">
        <v>22</v>
      </c>
      <c r="B19" s="135">
        <v>130</v>
      </c>
      <c r="C19" s="135">
        <f t="shared" si="0"/>
        <v>2860</v>
      </c>
      <c r="D19" s="136">
        <v>45275</v>
      </c>
      <c r="E19" s="135" t="s">
        <v>125</v>
      </c>
      <c r="F19" s="147"/>
      <c r="G19" s="137"/>
      <c r="H19" s="247"/>
      <c r="I19" s="148"/>
      <c r="J19" s="148"/>
    </row>
    <row r="20" spans="1:10" x14ac:dyDescent="0.25">
      <c r="A20" s="140">
        <v>22</v>
      </c>
      <c r="B20" s="141">
        <v>130</v>
      </c>
      <c r="C20" s="141">
        <f t="shared" si="0"/>
        <v>2860</v>
      </c>
      <c r="D20" s="142">
        <v>45275</v>
      </c>
      <c r="E20" s="141" t="s">
        <v>125</v>
      </c>
      <c r="F20" s="149"/>
      <c r="G20" s="143"/>
      <c r="H20" s="248"/>
      <c r="I20" s="150"/>
      <c r="J20" s="150"/>
    </row>
    <row r="21" spans="1:10" x14ac:dyDescent="0.25">
      <c r="A21" s="259">
        <v>20</v>
      </c>
      <c r="B21" s="260">
        <v>310</v>
      </c>
      <c r="C21" s="260">
        <f t="shared" si="0"/>
        <v>6200</v>
      </c>
      <c r="D21" s="136">
        <v>45276</v>
      </c>
      <c r="E21" s="135" t="s">
        <v>64</v>
      </c>
      <c r="F21" s="147"/>
      <c r="G21" s="137"/>
      <c r="H21" s="247"/>
      <c r="I21" s="148"/>
      <c r="J21" s="148"/>
    </row>
    <row r="22" spans="1:10" x14ac:dyDescent="0.25">
      <c r="A22" s="259">
        <v>20</v>
      </c>
      <c r="B22" s="260">
        <v>310</v>
      </c>
      <c r="C22" s="260">
        <f t="shared" si="0"/>
        <v>6200</v>
      </c>
      <c r="D22" s="142">
        <v>45276</v>
      </c>
      <c r="E22" s="141" t="s">
        <v>64</v>
      </c>
      <c r="F22" s="149"/>
      <c r="G22" s="143"/>
      <c r="H22" s="248"/>
      <c r="I22" s="150"/>
      <c r="J22" s="150"/>
    </row>
    <row r="23" spans="1:10" x14ac:dyDescent="0.25">
      <c r="A23" s="259">
        <v>20</v>
      </c>
      <c r="B23" s="260">
        <v>310</v>
      </c>
      <c r="C23" s="260">
        <f t="shared" ref="C23:C86" si="1">A23*B23</f>
        <v>6200</v>
      </c>
      <c r="D23" s="136">
        <v>45276</v>
      </c>
      <c r="E23" s="135" t="s">
        <v>64</v>
      </c>
      <c r="F23" s="147"/>
      <c r="G23" s="137"/>
      <c r="H23" s="247"/>
      <c r="I23" s="148"/>
      <c r="J23" s="148"/>
    </row>
    <row r="24" spans="1:10" x14ac:dyDescent="0.25">
      <c r="A24" s="259">
        <v>22</v>
      </c>
      <c r="B24" s="260">
        <v>310</v>
      </c>
      <c r="C24" s="260">
        <f t="shared" si="1"/>
        <v>6820</v>
      </c>
      <c r="D24" s="142">
        <v>45276</v>
      </c>
      <c r="E24" s="141" t="s">
        <v>64</v>
      </c>
      <c r="F24" s="149"/>
      <c r="G24" s="143">
        <v>39720</v>
      </c>
      <c r="H24" s="248">
        <v>2065</v>
      </c>
      <c r="I24" s="150">
        <v>45277</v>
      </c>
      <c r="J24" s="150"/>
    </row>
    <row r="25" spans="1:10" x14ac:dyDescent="0.25">
      <c r="A25" s="134">
        <v>130</v>
      </c>
      <c r="B25" s="141">
        <v>310</v>
      </c>
      <c r="C25" s="135">
        <f t="shared" si="1"/>
        <v>40300</v>
      </c>
      <c r="D25" s="136">
        <v>45278</v>
      </c>
      <c r="E25" s="141" t="s">
        <v>64</v>
      </c>
      <c r="F25" s="147"/>
      <c r="G25" s="137"/>
      <c r="H25" s="247"/>
      <c r="I25" s="148"/>
      <c r="J25" s="148" t="s">
        <v>136</v>
      </c>
    </row>
    <row r="26" spans="1:10" x14ac:dyDescent="0.25">
      <c r="A26" s="140">
        <v>66</v>
      </c>
      <c r="B26" s="141">
        <v>130</v>
      </c>
      <c r="C26" s="141">
        <f t="shared" si="1"/>
        <v>8580</v>
      </c>
      <c r="D26" s="136">
        <v>45278</v>
      </c>
      <c r="E26" s="141" t="s">
        <v>125</v>
      </c>
      <c r="F26" s="149"/>
      <c r="G26" s="143"/>
      <c r="H26" s="248"/>
      <c r="I26" s="150"/>
      <c r="J26" s="150" t="s">
        <v>137</v>
      </c>
    </row>
    <row r="27" spans="1:10" x14ac:dyDescent="0.25">
      <c r="A27" s="134">
        <f>22+22</f>
        <v>44</v>
      </c>
      <c r="B27" s="135">
        <v>310</v>
      </c>
      <c r="C27" s="135">
        <f t="shared" si="1"/>
        <v>13640</v>
      </c>
      <c r="D27" s="136">
        <v>45279</v>
      </c>
      <c r="E27" s="135" t="s">
        <v>64</v>
      </c>
      <c r="F27" s="147"/>
      <c r="G27" s="137"/>
      <c r="H27" s="247"/>
      <c r="I27" s="148"/>
      <c r="J27" s="148" t="s">
        <v>138</v>
      </c>
    </row>
    <row r="28" spans="1:10" x14ac:dyDescent="0.25">
      <c r="A28" s="140">
        <v>22</v>
      </c>
      <c r="B28" s="141">
        <v>130</v>
      </c>
      <c r="C28" s="141">
        <f t="shared" si="1"/>
        <v>2860</v>
      </c>
      <c r="D28" s="136">
        <v>45279</v>
      </c>
      <c r="E28" s="141" t="s">
        <v>125</v>
      </c>
      <c r="F28" s="149"/>
      <c r="G28" s="143"/>
      <c r="H28" s="248"/>
      <c r="I28" s="150"/>
      <c r="J28" s="150" t="s">
        <v>139</v>
      </c>
    </row>
    <row r="29" spans="1:10" x14ac:dyDescent="0.25">
      <c r="A29" s="134">
        <v>22</v>
      </c>
      <c r="B29" s="135">
        <v>310</v>
      </c>
      <c r="C29" s="135">
        <f t="shared" si="1"/>
        <v>6820</v>
      </c>
      <c r="D29" s="136">
        <v>45280</v>
      </c>
      <c r="E29" s="135" t="s">
        <v>64</v>
      </c>
      <c r="F29" s="147"/>
      <c r="G29" s="137">
        <v>50000</v>
      </c>
      <c r="H29" s="247">
        <v>2102</v>
      </c>
      <c r="I29" s="148">
        <v>45283</v>
      </c>
      <c r="J29" s="148"/>
    </row>
    <row r="30" spans="1:10" x14ac:dyDescent="0.25">
      <c r="A30" s="134">
        <v>22</v>
      </c>
      <c r="B30" s="141">
        <v>130</v>
      </c>
      <c r="C30" s="141">
        <f t="shared" si="1"/>
        <v>2860</v>
      </c>
      <c r="D30" s="136">
        <v>45280</v>
      </c>
      <c r="E30" s="141" t="s">
        <v>125</v>
      </c>
      <c r="F30" s="149"/>
      <c r="G30" s="143">
        <v>50000</v>
      </c>
      <c r="H30" s="248">
        <v>2114</v>
      </c>
      <c r="I30" s="150">
        <v>45286</v>
      </c>
      <c r="J30" s="150"/>
    </row>
    <row r="31" spans="1:10" x14ac:dyDescent="0.25">
      <c r="A31" s="134">
        <v>22</v>
      </c>
      <c r="B31" s="141">
        <v>130</v>
      </c>
      <c r="C31" s="135">
        <f t="shared" si="1"/>
        <v>2860</v>
      </c>
      <c r="D31" s="136">
        <v>45280</v>
      </c>
      <c r="E31" s="141" t="s">
        <v>125</v>
      </c>
      <c r="F31" s="147"/>
      <c r="G31" s="137">
        <v>11980</v>
      </c>
      <c r="H31" s="247">
        <v>21130</v>
      </c>
      <c r="I31" s="148">
        <v>45288</v>
      </c>
      <c r="J31" s="148"/>
    </row>
    <row r="32" spans="1:10" x14ac:dyDescent="0.25">
      <c r="A32" s="140">
        <v>62</v>
      </c>
      <c r="B32" s="141">
        <v>310</v>
      </c>
      <c r="C32" s="141">
        <f t="shared" si="1"/>
        <v>19220</v>
      </c>
      <c r="D32" s="136">
        <v>45280</v>
      </c>
      <c r="E32" s="141" t="s">
        <v>64</v>
      </c>
      <c r="F32" s="149"/>
      <c r="G32" s="143"/>
      <c r="H32" s="248"/>
      <c r="I32" s="150"/>
      <c r="J32" s="150"/>
    </row>
    <row r="33" spans="1:10" x14ac:dyDescent="0.25">
      <c r="A33" s="134">
        <v>22</v>
      </c>
      <c r="B33" s="135">
        <v>310</v>
      </c>
      <c r="C33" s="135">
        <f t="shared" si="1"/>
        <v>6820</v>
      </c>
      <c r="D33" s="136">
        <v>45280</v>
      </c>
      <c r="E33" s="135" t="s">
        <v>64</v>
      </c>
      <c r="F33" s="147"/>
      <c r="G33" s="137"/>
      <c r="H33" s="247"/>
      <c r="I33" s="148"/>
      <c r="J33" s="148"/>
    </row>
    <row r="34" spans="1:10" x14ac:dyDescent="0.25">
      <c r="A34" s="134">
        <v>22</v>
      </c>
      <c r="B34" s="135">
        <v>310</v>
      </c>
      <c r="C34" s="141">
        <f t="shared" si="1"/>
        <v>6820</v>
      </c>
      <c r="D34" s="136">
        <v>45280</v>
      </c>
      <c r="E34" s="135" t="s">
        <v>64</v>
      </c>
      <c r="F34" s="149"/>
      <c r="G34" s="143"/>
      <c r="H34" s="248"/>
      <c r="I34" s="150"/>
      <c r="J34" s="150"/>
    </row>
    <row r="35" spans="1:10" x14ac:dyDescent="0.25">
      <c r="A35" s="134">
        <v>2</v>
      </c>
      <c r="B35" s="135">
        <v>600</v>
      </c>
      <c r="C35" s="135">
        <f t="shared" si="1"/>
        <v>1200</v>
      </c>
      <c r="D35" s="136">
        <v>45280</v>
      </c>
      <c r="E35" s="135" t="s">
        <v>125</v>
      </c>
      <c r="F35" s="147" t="s">
        <v>140</v>
      </c>
      <c r="G35" s="137"/>
      <c r="H35" s="247"/>
      <c r="I35" s="148"/>
      <c r="J35" s="148"/>
    </row>
    <row r="36" spans="1:10" x14ac:dyDescent="0.25">
      <c r="A36" s="140">
        <v>22</v>
      </c>
      <c r="B36" s="141">
        <v>130</v>
      </c>
      <c r="C36" s="141">
        <f>A36*B36</f>
        <v>2860</v>
      </c>
      <c r="D36" s="142">
        <v>45318</v>
      </c>
      <c r="E36" s="141" t="s">
        <v>125</v>
      </c>
      <c r="F36" s="149"/>
      <c r="G36" s="143"/>
      <c r="H36" s="248"/>
      <c r="I36" s="150"/>
      <c r="J36" s="150"/>
    </row>
    <row r="37" spans="1:10" x14ac:dyDescent="0.25">
      <c r="A37" s="134">
        <v>22</v>
      </c>
      <c r="B37" s="135">
        <v>130</v>
      </c>
      <c r="C37" s="135">
        <f t="shared" si="1"/>
        <v>2860</v>
      </c>
      <c r="D37" s="136">
        <v>45318</v>
      </c>
      <c r="E37" s="135" t="s">
        <v>125</v>
      </c>
      <c r="F37" s="147"/>
      <c r="G37" s="137"/>
      <c r="H37" s="247"/>
      <c r="I37" s="148"/>
      <c r="J37" s="148"/>
    </row>
    <row r="38" spans="1:10" x14ac:dyDescent="0.25">
      <c r="A38" s="140">
        <v>22</v>
      </c>
      <c r="B38" s="141">
        <v>130</v>
      </c>
      <c r="C38" s="141">
        <f t="shared" si="1"/>
        <v>2860</v>
      </c>
      <c r="D38" s="142">
        <v>45319</v>
      </c>
      <c r="E38" s="141" t="s">
        <v>125</v>
      </c>
      <c r="F38" s="149"/>
      <c r="G38" s="143"/>
      <c r="H38" s="248"/>
      <c r="I38" s="150"/>
      <c r="J38" s="150"/>
    </row>
    <row r="39" spans="1:10" x14ac:dyDescent="0.25">
      <c r="A39" s="134">
        <v>22</v>
      </c>
      <c r="B39" s="135">
        <v>130</v>
      </c>
      <c r="C39" s="135">
        <f t="shared" si="1"/>
        <v>2860</v>
      </c>
      <c r="D39" s="136">
        <v>45319</v>
      </c>
      <c r="E39" s="135" t="s">
        <v>125</v>
      </c>
      <c r="F39" s="147"/>
      <c r="G39" s="137"/>
      <c r="H39" s="247"/>
      <c r="I39" s="148"/>
      <c r="J39" s="148"/>
    </row>
    <row r="40" spans="1:10" x14ac:dyDescent="0.25">
      <c r="A40" s="140">
        <v>42</v>
      </c>
      <c r="B40" s="141">
        <v>310</v>
      </c>
      <c r="C40" s="141">
        <f t="shared" si="1"/>
        <v>13020</v>
      </c>
      <c r="D40" s="142">
        <v>45319</v>
      </c>
      <c r="E40" s="141" t="s">
        <v>64</v>
      </c>
      <c r="F40" s="149"/>
      <c r="G40" s="143">
        <v>24460</v>
      </c>
      <c r="H40" s="248">
        <v>2342</v>
      </c>
      <c r="I40" s="150">
        <v>45319</v>
      </c>
      <c r="J40" s="150"/>
    </row>
    <row r="41" spans="1:10" x14ac:dyDescent="0.25">
      <c r="A41" s="134">
        <v>22</v>
      </c>
      <c r="B41" s="135">
        <v>340</v>
      </c>
      <c r="C41" s="135">
        <f t="shared" si="1"/>
        <v>7480</v>
      </c>
      <c r="D41" s="136">
        <v>45337</v>
      </c>
      <c r="E41" s="141" t="s">
        <v>64</v>
      </c>
      <c r="F41" s="147"/>
      <c r="G41" s="137"/>
      <c r="H41" s="247"/>
      <c r="I41" s="148"/>
      <c r="J41" s="148"/>
    </row>
    <row r="42" spans="1:10" x14ac:dyDescent="0.25">
      <c r="A42" s="140">
        <v>22</v>
      </c>
      <c r="B42" s="141">
        <v>340</v>
      </c>
      <c r="C42" s="141">
        <f t="shared" si="1"/>
        <v>7480</v>
      </c>
      <c r="D42" s="136">
        <v>45337</v>
      </c>
      <c r="E42" s="141" t="s">
        <v>64</v>
      </c>
      <c r="F42" s="149"/>
      <c r="G42" s="143"/>
      <c r="H42" s="248"/>
      <c r="I42" s="150"/>
      <c r="J42" s="150"/>
    </row>
    <row r="43" spans="1:10" x14ac:dyDescent="0.25">
      <c r="A43" s="134">
        <v>65</v>
      </c>
      <c r="B43" s="135">
        <v>340</v>
      </c>
      <c r="C43" s="135">
        <f t="shared" si="1"/>
        <v>22100</v>
      </c>
      <c r="D43" s="136">
        <v>45337</v>
      </c>
      <c r="E43" s="141" t="s">
        <v>64</v>
      </c>
      <c r="F43" s="147"/>
      <c r="G43" s="137"/>
      <c r="H43" s="247"/>
      <c r="I43" s="148"/>
      <c r="J43" s="148"/>
    </row>
    <row r="44" spans="1:10" x14ac:dyDescent="0.25">
      <c r="A44" s="140">
        <v>65</v>
      </c>
      <c r="B44" s="141">
        <v>340</v>
      </c>
      <c r="C44" s="141">
        <f t="shared" si="1"/>
        <v>22100</v>
      </c>
      <c r="D44" s="142">
        <v>45339</v>
      </c>
      <c r="E44" s="141" t="s">
        <v>64</v>
      </c>
      <c r="F44" s="149"/>
      <c r="G44" s="143"/>
      <c r="H44" s="248"/>
      <c r="I44" s="150"/>
      <c r="J44" s="150"/>
    </row>
    <row r="45" spans="1:10" x14ac:dyDescent="0.25">
      <c r="A45" s="134">
        <v>65</v>
      </c>
      <c r="B45" s="141">
        <v>340</v>
      </c>
      <c r="C45" s="135">
        <f t="shared" si="1"/>
        <v>22100</v>
      </c>
      <c r="D45" s="136">
        <v>45340</v>
      </c>
      <c r="E45" s="135" t="s">
        <v>64</v>
      </c>
      <c r="F45" s="147"/>
      <c r="G45" s="137"/>
      <c r="H45" s="247"/>
      <c r="I45" s="148"/>
      <c r="J45" s="148"/>
    </row>
    <row r="46" spans="1:10" x14ac:dyDescent="0.25">
      <c r="A46" s="140">
        <v>65</v>
      </c>
      <c r="B46" s="141">
        <v>340</v>
      </c>
      <c r="C46" s="141">
        <f t="shared" si="1"/>
        <v>22100</v>
      </c>
      <c r="D46" s="136">
        <v>45340</v>
      </c>
      <c r="E46" s="135" t="s">
        <v>64</v>
      </c>
      <c r="F46" s="149"/>
      <c r="G46" s="143">
        <v>50000</v>
      </c>
      <c r="H46" s="248">
        <v>2496</v>
      </c>
      <c r="I46" s="150">
        <v>45311</v>
      </c>
      <c r="J46" s="150"/>
    </row>
    <row r="47" spans="1:10" ht="35.25" customHeight="1" x14ac:dyDescent="0.25">
      <c r="A47" s="134">
        <v>65</v>
      </c>
      <c r="B47" s="135">
        <v>340</v>
      </c>
      <c r="C47" s="135">
        <f t="shared" si="1"/>
        <v>22100</v>
      </c>
      <c r="D47" s="136">
        <v>45344</v>
      </c>
      <c r="E47" s="135" t="s">
        <v>64</v>
      </c>
      <c r="F47" s="147"/>
      <c r="G47" s="137">
        <v>53360</v>
      </c>
      <c r="H47" s="247">
        <v>2509</v>
      </c>
      <c r="I47" s="148">
        <v>45344</v>
      </c>
      <c r="J47" s="148"/>
    </row>
    <row r="48" spans="1:10" ht="43.5" customHeight="1" x14ac:dyDescent="0.25">
      <c r="A48" s="140">
        <v>65</v>
      </c>
      <c r="B48" s="141">
        <v>340</v>
      </c>
      <c r="C48" s="141">
        <f t="shared" si="1"/>
        <v>22100</v>
      </c>
      <c r="D48" s="142">
        <v>45344</v>
      </c>
      <c r="E48" s="135" t="s">
        <v>64</v>
      </c>
      <c r="F48" s="149"/>
      <c r="G48" s="143">
        <v>44200</v>
      </c>
      <c r="H48" s="248">
        <v>2549</v>
      </c>
      <c r="I48" s="150">
        <v>45351</v>
      </c>
      <c r="J48" s="150"/>
    </row>
    <row r="49" spans="1:10" x14ac:dyDescent="0.25">
      <c r="A49" s="134">
        <v>65</v>
      </c>
      <c r="B49" s="135">
        <v>130</v>
      </c>
      <c r="C49" s="135">
        <f t="shared" si="1"/>
        <v>8450</v>
      </c>
      <c r="D49" s="136">
        <v>45372</v>
      </c>
      <c r="E49" s="135" t="s">
        <v>125</v>
      </c>
      <c r="F49" s="147"/>
      <c r="G49" s="137"/>
      <c r="H49" s="247"/>
      <c r="I49" s="148"/>
      <c r="J49" s="148"/>
    </row>
    <row r="50" spans="1:10" x14ac:dyDescent="0.25">
      <c r="A50" s="140">
        <v>65</v>
      </c>
      <c r="B50" s="141">
        <v>130</v>
      </c>
      <c r="C50" s="141">
        <f t="shared" si="1"/>
        <v>8450</v>
      </c>
      <c r="D50" s="142">
        <v>45372</v>
      </c>
      <c r="E50" s="141" t="s">
        <v>125</v>
      </c>
      <c r="F50" s="149"/>
      <c r="G50" s="143">
        <v>16900</v>
      </c>
      <c r="H50" s="248">
        <v>2703</v>
      </c>
      <c r="I50" s="150">
        <v>45372</v>
      </c>
      <c r="J50" s="150"/>
    </row>
    <row r="51" spans="1:10" x14ac:dyDescent="0.25">
      <c r="A51" s="134">
        <v>65</v>
      </c>
      <c r="B51" s="135">
        <v>130</v>
      </c>
      <c r="C51" s="135">
        <f t="shared" si="1"/>
        <v>8450</v>
      </c>
      <c r="D51" s="136">
        <v>45372</v>
      </c>
      <c r="E51" s="135" t="s">
        <v>125</v>
      </c>
      <c r="F51" s="147"/>
      <c r="G51" s="137"/>
      <c r="H51" s="247"/>
      <c r="I51" s="148"/>
      <c r="J51" s="148"/>
    </row>
    <row r="52" spans="1:10" x14ac:dyDescent="0.25">
      <c r="A52" s="140">
        <v>22</v>
      </c>
      <c r="B52" s="141">
        <v>140</v>
      </c>
      <c r="C52" s="141">
        <f t="shared" si="1"/>
        <v>3080</v>
      </c>
      <c r="D52" s="142">
        <v>45376</v>
      </c>
      <c r="E52" s="141" t="s">
        <v>125</v>
      </c>
      <c r="F52" s="149"/>
      <c r="G52" s="143">
        <v>8450</v>
      </c>
      <c r="H52" s="248">
        <v>2723</v>
      </c>
      <c r="I52" s="150">
        <v>45374</v>
      </c>
      <c r="J52" s="150"/>
    </row>
    <row r="53" spans="1:10" x14ac:dyDescent="0.25">
      <c r="A53" s="134">
        <v>22</v>
      </c>
      <c r="B53" s="135">
        <v>140</v>
      </c>
      <c r="C53" s="135">
        <f t="shared" si="1"/>
        <v>3080</v>
      </c>
      <c r="D53" s="136">
        <v>45376</v>
      </c>
      <c r="E53" s="135" t="s">
        <v>125</v>
      </c>
      <c r="F53" s="147"/>
      <c r="G53" s="137"/>
      <c r="H53" s="247"/>
      <c r="I53" s="148"/>
      <c r="J53" s="148"/>
    </row>
    <row r="54" spans="1:10" x14ac:dyDescent="0.25">
      <c r="A54" s="140">
        <v>1</v>
      </c>
      <c r="B54" s="141">
        <v>900</v>
      </c>
      <c r="C54" s="141">
        <f t="shared" si="1"/>
        <v>900</v>
      </c>
      <c r="D54" s="142">
        <v>45376</v>
      </c>
      <c r="E54" s="141"/>
      <c r="F54" s="149" t="s">
        <v>204</v>
      </c>
      <c r="G54" s="143">
        <v>7060</v>
      </c>
      <c r="H54" s="248">
        <v>2755</v>
      </c>
      <c r="I54" s="150">
        <v>45377</v>
      </c>
      <c r="J54" s="150"/>
    </row>
    <row r="55" spans="1:10" x14ac:dyDescent="0.25">
      <c r="A55" s="134"/>
      <c r="B55" s="135"/>
      <c r="C55" s="135">
        <f t="shared" si="1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5">
      <c r="A56" s="140"/>
      <c r="B56" s="141"/>
      <c r="C56" s="141">
        <f t="shared" si="1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5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5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5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5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5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5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5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5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5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5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5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5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5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5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5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5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5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5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5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5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5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5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5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5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5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5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5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5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5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5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5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5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5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5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5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5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5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5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5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5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5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5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5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5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5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/>
  <mergeCells count="2">
    <mergeCell ref="A1:B3"/>
    <mergeCell ref="F1:H3"/>
  </mergeCells>
  <printOptions horizontalCentered="1" verticalCentered="1"/>
  <pageMargins left="0.25" right="0.25" top="0.75" bottom="0.75" header="0.3" footer="0.3"/>
  <pageSetup paperSize="9" scale="58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6"/>
  <sheetViews>
    <sheetView showGridLines="0" rightToLeft="1" zoomScale="70" zoomScaleNormal="70" workbookViewId="0">
      <pane ySplit="4" topLeftCell="A5" activePane="bottomLeft" state="frozen"/>
      <selection pane="bottomLeft" activeCell="G5" sqref="G5:G6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0.85546875" style="60" customWidth="1"/>
    <col min="6" max="6" width="25.140625" style="60" bestFit="1" customWidth="1"/>
    <col min="7" max="7" width="24.140625" style="60" customWidth="1"/>
    <col min="8" max="8" width="16.7109375" style="249" customWidth="1"/>
    <col min="9" max="10" width="20.85546875" style="61" customWidth="1"/>
  </cols>
  <sheetData>
    <row r="1" spans="1:10" ht="30.75" customHeight="1" x14ac:dyDescent="0.25">
      <c r="A1" s="359" t="s">
        <v>189</v>
      </c>
      <c r="B1" s="360"/>
      <c r="D1" s="162" t="s">
        <v>110</v>
      </c>
      <c r="E1" s="131">
        <f>SUM(C5:C149999)</f>
        <v>4820</v>
      </c>
      <c r="F1" s="338" t="s">
        <v>115</v>
      </c>
      <c r="G1" s="339"/>
      <c r="H1" s="339"/>
      <c r="I1" s="339"/>
    </row>
    <row r="2" spans="1:10" ht="30.75" customHeight="1" x14ac:dyDescent="0.25">
      <c r="A2" s="361"/>
      <c r="B2" s="362"/>
      <c r="D2" s="163" t="s">
        <v>111</v>
      </c>
      <c r="E2" s="157">
        <f>SUM(G5:G149999)</f>
        <v>4820</v>
      </c>
      <c r="F2" s="338" t="s">
        <v>194</v>
      </c>
      <c r="G2" s="339"/>
      <c r="H2" s="339"/>
      <c r="I2" s="339"/>
    </row>
    <row r="3" spans="1:10" ht="30.75" customHeight="1" thickBot="1" x14ac:dyDescent="0.3">
      <c r="A3" s="363"/>
      <c r="B3" s="364"/>
      <c r="D3" s="164" t="s">
        <v>112</v>
      </c>
      <c r="E3" s="158">
        <f>E1-E2</f>
        <v>0</v>
      </c>
      <c r="F3" s="340"/>
      <c r="G3" s="341"/>
      <c r="H3" s="341"/>
      <c r="I3" s="34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135</v>
      </c>
    </row>
    <row r="5" spans="1:10" ht="35.25" customHeight="1" x14ac:dyDescent="0.25">
      <c r="A5" s="134">
        <v>23</v>
      </c>
      <c r="B5" s="135">
        <v>140</v>
      </c>
      <c r="C5" s="135">
        <f>A5*B5</f>
        <v>3220</v>
      </c>
      <c r="D5" s="136">
        <v>45349</v>
      </c>
      <c r="E5" s="135" t="s">
        <v>63</v>
      </c>
      <c r="F5" s="147"/>
      <c r="G5" s="137">
        <v>3220</v>
      </c>
      <c r="H5" s="247">
        <v>2560</v>
      </c>
      <c r="I5" s="148">
        <v>45353</v>
      </c>
      <c r="J5" s="148"/>
    </row>
    <row r="6" spans="1:10" ht="43.5" customHeight="1" x14ac:dyDescent="0.25">
      <c r="A6" s="140">
        <v>2</v>
      </c>
      <c r="B6" s="141">
        <v>800</v>
      </c>
      <c r="C6" s="141">
        <f t="shared" ref="C6:C69" si="0">A6*B6</f>
        <v>1600</v>
      </c>
      <c r="D6" s="142">
        <v>45354</v>
      </c>
      <c r="E6" s="141" t="s">
        <v>63</v>
      </c>
      <c r="F6" s="149"/>
      <c r="G6" s="143">
        <v>1600</v>
      </c>
      <c r="H6" s="248">
        <v>2564</v>
      </c>
      <c r="I6" s="150">
        <v>45354</v>
      </c>
      <c r="J6" s="150"/>
    </row>
    <row r="7" spans="1:10" ht="43.5" customHeight="1" x14ac:dyDescent="0.25">
      <c r="A7" s="134"/>
      <c r="B7" s="135"/>
      <c r="C7" s="135">
        <f t="shared" si="0"/>
        <v>0</v>
      </c>
      <c r="D7" s="136"/>
      <c r="E7" s="135"/>
      <c r="F7" s="147"/>
      <c r="G7" s="137"/>
      <c r="H7" s="247"/>
      <c r="I7" s="148"/>
      <c r="J7" s="148"/>
    </row>
    <row r="8" spans="1:10" ht="43.5" customHeight="1" x14ac:dyDescent="0.25">
      <c r="A8" s="140"/>
      <c r="B8" s="141"/>
      <c r="C8" s="141">
        <f t="shared" si="0"/>
        <v>0</v>
      </c>
      <c r="D8" s="142"/>
      <c r="E8" s="141"/>
      <c r="F8" s="149"/>
      <c r="G8" s="143"/>
      <c r="H8" s="248"/>
      <c r="I8" s="150"/>
      <c r="J8" s="150"/>
    </row>
    <row r="9" spans="1:10" ht="43.5" customHeight="1" x14ac:dyDescent="0.25">
      <c r="A9" s="134"/>
      <c r="B9" s="135"/>
      <c r="C9" s="135">
        <f t="shared" si="0"/>
        <v>0</v>
      </c>
      <c r="D9" s="136"/>
      <c r="E9" s="135"/>
      <c r="F9" s="147"/>
      <c r="G9" s="137"/>
      <c r="H9" s="247"/>
      <c r="I9" s="148"/>
      <c r="J9" s="148"/>
    </row>
    <row r="10" spans="1:10" ht="43.5" customHeight="1" x14ac:dyDescent="0.25">
      <c r="A10" s="140"/>
      <c r="B10" s="141"/>
      <c r="C10" s="141">
        <f t="shared" si="0"/>
        <v>0</v>
      </c>
      <c r="D10" s="142"/>
      <c r="E10" s="141"/>
      <c r="F10" s="149"/>
      <c r="G10" s="143"/>
      <c r="H10" s="248"/>
      <c r="I10" s="150"/>
      <c r="J10" s="150"/>
    </row>
    <row r="11" spans="1:10" ht="43.5" customHeight="1" x14ac:dyDescent="0.25">
      <c r="A11" s="134"/>
      <c r="B11" s="135"/>
      <c r="C11" s="135">
        <f t="shared" si="0"/>
        <v>0</v>
      </c>
      <c r="D11" s="136"/>
      <c r="E11" s="135"/>
      <c r="F11" s="147"/>
      <c r="G11" s="137"/>
      <c r="H11" s="247"/>
      <c r="I11" s="148"/>
      <c r="J11" s="148"/>
    </row>
    <row r="12" spans="1:10" ht="29.25" customHeight="1" x14ac:dyDescent="0.25">
      <c r="A12" s="140"/>
      <c r="B12" s="141"/>
      <c r="C12" s="141">
        <f t="shared" si="0"/>
        <v>0</v>
      </c>
      <c r="D12" s="142"/>
      <c r="E12" s="141"/>
      <c r="F12" s="149"/>
      <c r="G12" s="143"/>
      <c r="H12" s="248"/>
      <c r="I12" s="150"/>
      <c r="J12" s="150"/>
    </row>
    <row r="13" spans="1:10" ht="29.25" customHeight="1" x14ac:dyDescent="0.25">
      <c r="A13" s="134"/>
      <c r="B13" s="135"/>
      <c r="C13" s="135">
        <f t="shared" si="0"/>
        <v>0</v>
      </c>
      <c r="D13" s="136"/>
      <c r="E13" s="135"/>
      <c r="F13" s="147"/>
      <c r="G13" s="137"/>
      <c r="H13" s="247"/>
      <c r="I13" s="148"/>
      <c r="J13" s="148"/>
    </row>
    <row r="14" spans="1:10" ht="29.25" customHeight="1" x14ac:dyDescent="0.25">
      <c r="A14" s="140"/>
      <c r="B14" s="141"/>
      <c r="C14" s="141">
        <f t="shared" si="0"/>
        <v>0</v>
      </c>
      <c r="D14" s="142"/>
      <c r="E14" s="141"/>
      <c r="F14" s="149"/>
      <c r="G14" s="143"/>
      <c r="H14" s="248"/>
      <c r="I14" s="150"/>
      <c r="J14" s="150"/>
    </row>
    <row r="15" spans="1:10" ht="29.25" customHeight="1" x14ac:dyDescent="0.25">
      <c r="A15" s="134"/>
      <c r="B15" s="135"/>
      <c r="C15" s="135">
        <f t="shared" si="0"/>
        <v>0</v>
      </c>
      <c r="D15" s="136"/>
      <c r="E15" s="135"/>
      <c r="F15" s="147"/>
      <c r="G15" s="137"/>
      <c r="H15" s="247"/>
      <c r="I15" s="148"/>
      <c r="J15" s="148"/>
    </row>
    <row r="16" spans="1:10" x14ac:dyDescent="0.25">
      <c r="A16" s="140"/>
      <c r="B16" s="141"/>
      <c r="C16" s="141">
        <f t="shared" si="0"/>
        <v>0</v>
      </c>
      <c r="D16" s="142"/>
      <c r="E16" s="141"/>
      <c r="F16" s="149"/>
      <c r="G16" s="143"/>
      <c r="H16" s="248"/>
      <c r="I16" s="150"/>
      <c r="J16" s="150"/>
    </row>
    <row r="17" spans="1:10" x14ac:dyDescent="0.25">
      <c r="A17" s="134"/>
      <c r="B17" s="135"/>
      <c r="C17" s="135">
        <f t="shared" si="0"/>
        <v>0</v>
      </c>
      <c r="D17" s="136"/>
      <c r="E17" s="135"/>
      <c r="F17" s="147"/>
      <c r="G17" s="137"/>
      <c r="H17" s="247"/>
      <c r="I17" s="148"/>
      <c r="J17" s="148"/>
    </row>
    <row r="18" spans="1:10" x14ac:dyDescent="0.25">
      <c r="A18" s="140"/>
      <c r="B18" s="141"/>
      <c r="C18" s="141">
        <f t="shared" si="0"/>
        <v>0</v>
      </c>
      <c r="D18" s="142"/>
      <c r="E18" s="141"/>
      <c r="F18" s="149"/>
      <c r="G18" s="143"/>
      <c r="H18" s="248"/>
      <c r="I18" s="150"/>
      <c r="J18" s="150"/>
    </row>
    <row r="19" spans="1:10" x14ac:dyDescent="0.25">
      <c r="A19" s="134"/>
      <c r="B19" s="135"/>
      <c r="C19" s="135">
        <f t="shared" si="0"/>
        <v>0</v>
      </c>
      <c r="D19" s="136"/>
      <c r="E19" s="135"/>
      <c r="F19" s="147"/>
      <c r="G19" s="137"/>
      <c r="H19" s="247"/>
      <c r="I19" s="148"/>
      <c r="J19" s="148"/>
    </row>
    <row r="20" spans="1:10" x14ac:dyDescent="0.25">
      <c r="A20" s="140"/>
      <c r="B20" s="141"/>
      <c r="C20" s="141">
        <f t="shared" si="0"/>
        <v>0</v>
      </c>
      <c r="D20" s="142"/>
      <c r="E20" s="141"/>
      <c r="F20" s="149"/>
      <c r="G20" s="143"/>
      <c r="H20" s="248"/>
      <c r="I20" s="150"/>
      <c r="J20" s="150"/>
    </row>
    <row r="21" spans="1:10" x14ac:dyDescent="0.25">
      <c r="A21" s="259"/>
      <c r="B21" s="260"/>
      <c r="C21" s="260">
        <f t="shared" si="0"/>
        <v>0</v>
      </c>
      <c r="D21" s="136"/>
      <c r="E21" s="135"/>
      <c r="F21" s="147"/>
      <c r="G21" s="137"/>
      <c r="H21" s="247"/>
      <c r="I21" s="148"/>
      <c r="J21" s="148"/>
    </row>
    <row r="22" spans="1:10" x14ac:dyDescent="0.25">
      <c r="A22" s="259"/>
      <c r="B22" s="260"/>
      <c r="C22" s="260">
        <f t="shared" si="0"/>
        <v>0</v>
      </c>
      <c r="D22" s="142"/>
      <c r="E22" s="141"/>
      <c r="F22" s="149"/>
      <c r="G22" s="143"/>
      <c r="H22" s="248"/>
      <c r="I22" s="150"/>
      <c r="J22" s="150"/>
    </row>
    <row r="23" spans="1:10" x14ac:dyDescent="0.25">
      <c r="A23" s="259"/>
      <c r="B23" s="260"/>
      <c r="C23" s="260">
        <f t="shared" si="0"/>
        <v>0</v>
      </c>
      <c r="D23" s="136"/>
      <c r="E23" s="135"/>
      <c r="F23" s="147"/>
      <c r="G23" s="137"/>
      <c r="H23" s="247"/>
      <c r="I23" s="148"/>
      <c r="J23" s="148"/>
    </row>
    <row r="24" spans="1:10" x14ac:dyDescent="0.25">
      <c r="A24" s="259"/>
      <c r="B24" s="260"/>
      <c r="C24" s="260">
        <f t="shared" si="0"/>
        <v>0</v>
      </c>
      <c r="D24" s="142"/>
      <c r="E24" s="141"/>
      <c r="F24" s="149"/>
      <c r="G24" s="143"/>
      <c r="H24" s="248"/>
      <c r="I24" s="150"/>
      <c r="J24" s="150"/>
    </row>
    <row r="25" spans="1:10" x14ac:dyDescent="0.25">
      <c r="A25" s="134"/>
      <c r="B25" s="141"/>
      <c r="C25" s="135">
        <f t="shared" si="0"/>
        <v>0</v>
      </c>
      <c r="D25" s="136"/>
      <c r="E25" s="141"/>
      <c r="F25" s="147"/>
      <c r="G25" s="137"/>
      <c r="H25" s="247"/>
      <c r="I25" s="148"/>
      <c r="J25" s="148"/>
    </row>
    <row r="26" spans="1:10" x14ac:dyDescent="0.25">
      <c r="A26" s="140"/>
      <c r="B26" s="141"/>
      <c r="C26" s="141">
        <f t="shared" si="0"/>
        <v>0</v>
      </c>
      <c r="D26" s="136"/>
      <c r="E26" s="141"/>
      <c r="F26" s="149"/>
      <c r="G26" s="143"/>
      <c r="H26" s="248"/>
      <c r="I26" s="150"/>
      <c r="J26" s="150"/>
    </row>
    <row r="27" spans="1:10" x14ac:dyDescent="0.25">
      <c r="A27" s="134"/>
      <c r="B27" s="135"/>
      <c r="C27" s="135">
        <f t="shared" si="0"/>
        <v>0</v>
      </c>
      <c r="D27" s="136"/>
      <c r="E27" s="135"/>
      <c r="F27" s="147"/>
      <c r="G27" s="137"/>
      <c r="H27" s="247"/>
      <c r="I27" s="148"/>
      <c r="J27" s="148"/>
    </row>
    <row r="28" spans="1:10" x14ac:dyDescent="0.25">
      <c r="A28" s="140"/>
      <c r="B28" s="141"/>
      <c r="C28" s="141">
        <f t="shared" si="0"/>
        <v>0</v>
      </c>
      <c r="D28" s="136"/>
      <c r="E28" s="141"/>
      <c r="F28" s="149"/>
      <c r="G28" s="143"/>
      <c r="H28" s="248"/>
      <c r="I28" s="150"/>
      <c r="J28" s="150"/>
    </row>
    <row r="29" spans="1:10" x14ac:dyDescent="0.25">
      <c r="A29" s="134"/>
      <c r="B29" s="135"/>
      <c r="C29" s="135">
        <f t="shared" si="0"/>
        <v>0</v>
      </c>
      <c r="D29" s="136"/>
      <c r="E29" s="135"/>
      <c r="F29" s="147"/>
      <c r="G29" s="137"/>
      <c r="H29" s="247"/>
      <c r="I29" s="148"/>
      <c r="J29" s="148"/>
    </row>
    <row r="30" spans="1:10" x14ac:dyDescent="0.25">
      <c r="A30" s="134"/>
      <c r="B30" s="141"/>
      <c r="C30" s="141">
        <f t="shared" si="0"/>
        <v>0</v>
      </c>
      <c r="D30" s="136"/>
      <c r="E30" s="141"/>
      <c r="F30" s="149"/>
      <c r="G30" s="143"/>
      <c r="H30" s="248"/>
      <c r="I30" s="150"/>
      <c r="J30" s="150"/>
    </row>
    <row r="31" spans="1:10" x14ac:dyDescent="0.25">
      <c r="A31" s="134"/>
      <c r="B31" s="141"/>
      <c r="C31" s="135">
        <f t="shared" si="0"/>
        <v>0</v>
      </c>
      <c r="D31" s="136"/>
      <c r="E31" s="141"/>
      <c r="F31" s="147"/>
      <c r="G31" s="137"/>
      <c r="H31" s="247"/>
      <c r="I31" s="148"/>
      <c r="J31" s="148"/>
    </row>
    <row r="32" spans="1:10" x14ac:dyDescent="0.25">
      <c r="A32" s="140"/>
      <c r="B32" s="141"/>
      <c r="C32" s="141">
        <f t="shared" si="0"/>
        <v>0</v>
      </c>
      <c r="D32" s="136"/>
      <c r="E32" s="141"/>
      <c r="F32" s="149"/>
      <c r="G32" s="143"/>
      <c r="H32" s="248"/>
      <c r="I32" s="150"/>
      <c r="J32" s="150"/>
    </row>
    <row r="33" spans="1:10" x14ac:dyDescent="0.25">
      <c r="A33" s="134"/>
      <c r="B33" s="135"/>
      <c r="C33" s="135">
        <f t="shared" si="0"/>
        <v>0</v>
      </c>
      <c r="D33" s="136"/>
      <c r="E33" s="135"/>
      <c r="F33" s="147"/>
      <c r="G33" s="137"/>
      <c r="H33" s="247"/>
      <c r="I33" s="148"/>
      <c r="J33" s="148"/>
    </row>
    <row r="34" spans="1:10" x14ac:dyDescent="0.25">
      <c r="A34" s="134"/>
      <c r="B34" s="135"/>
      <c r="C34" s="141">
        <f t="shared" si="0"/>
        <v>0</v>
      </c>
      <c r="D34" s="136"/>
      <c r="E34" s="135"/>
      <c r="F34" s="149"/>
      <c r="G34" s="143"/>
      <c r="H34" s="248"/>
      <c r="I34" s="150"/>
      <c r="J34" s="150"/>
    </row>
    <row r="35" spans="1:10" x14ac:dyDescent="0.25">
      <c r="A35" s="134"/>
      <c r="B35" s="135"/>
      <c r="C35" s="135">
        <f t="shared" si="0"/>
        <v>0</v>
      </c>
      <c r="D35" s="136"/>
      <c r="E35" s="135"/>
      <c r="F35" s="147"/>
      <c r="G35" s="137"/>
      <c r="H35" s="247"/>
      <c r="I35" s="148"/>
      <c r="J35" s="148"/>
    </row>
    <row r="36" spans="1:10" x14ac:dyDescent="0.25">
      <c r="A36" s="140"/>
      <c r="B36" s="141"/>
      <c r="C36" s="141">
        <f t="shared" si="0"/>
        <v>0</v>
      </c>
      <c r="D36" s="142"/>
      <c r="E36" s="141"/>
      <c r="F36" s="149"/>
      <c r="G36" s="143"/>
      <c r="H36" s="248"/>
      <c r="I36" s="150"/>
      <c r="J36" s="150"/>
    </row>
    <row r="37" spans="1:10" x14ac:dyDescent="0.25">
      <c r="A37" s="134"/>
      <c r="B37" s="135"/>
      <c r="C37" s="135">
        <f t="shared" si="0"/>
        <v>0</v>
      </c>
      <c r="D37" s="136"/>
      <c r="E37" s="135"/>
      <c r="F37" s="147"/>
      <c r="G37" s="137"/>
      <c r="H37" s="247"/>
      <c r="I37" s="148"/>
      <c r="J37" s="148"/>
    </row>
    <row r="38" spans="1:10" x14ac:dyDescent="0.25">
      <c r="A38" s="140"/>
      <c r="B38" s="141"/>
      <c r="C38" s="141">
        <f t="shared" si="0"/>
        <v>0</v>
      </c>
      <c r="D38" s="142"/>
      <c r="E38" s="141"/>
      <c r="F38" s="149"/>
      <c r="G38" s="143"/>
      <c r="H38" s="248"/>
      <c r="I38" s="150"/>
      <c r="J38" s="150"/>
    </row>
    <row r="39" spans="1:10" x14ac:dyDescent="0.25">
      <c r="A39" s="134"/>
      <c r="B39" s="135"/>
      <c r="C39" s="135">
        <f t="shared" si="0"/>
        <v>0</v>
      </c>
      <c r="D39" s="136"/>
      <c r="E39" s="135"/>
      <c r="F39" s="147"/>
      <c r="G39" s="137"/>
      <c r="H39" s="247"/>
      <c r="I39" s="148"/>
      <c r="J39" s="148"/>
    </row>
    <row r="40" spans="1:10" x14ac:dyDescent="0.25">
      <c r="A40" s="140"/>
      <c r="B40" s="141"/>
      <c r="C40" s="141">
        <f t="shared" si="0"/>
        <v>0</v>
      </c>
      <c r="D40" s="142"/>
      <c r="E40" s="141"/>
      <c r="F40" s="149"/>
      <c r="G40" s="143"/>
      <c r="H40" s="248"/>
      <c r="I40" s="150"/>
      <c r="J40" s="150"/>
    </row>
    <row r="41" spans="1:10" x14ac:dyDescent="0.25">
      <c r="A41" s="134"/>
      <c r="B41" s="135"/>
      <c r="C41" s="135">
        <f t="shared" si="0"/>
        <v>0</v>
      </c>
      <c r="D41" s="136"/>
      <c r="E41" s="141"/>
      <c r="F41" s="147"/>
      <c r="G41" s="137"/>
      <c r="H41" s="247"/>
      <c r="I41" s="148"/>
      <c r="J41" s="148"/>
    </row>
    <row r="42" spans="1:10" x14ac:dyDescent="0.25">
      <c r="A42" s="140"/>
      <c r="B42" s="141"/>
      <c r="C42" s="141">
        <f t="shared" si="0"/>
        <v>0</v>
      </c>
      <c r="D42" s="136"/>
      <c r="E42" s="141"/>
      <c r="F42" s="149"/>
      <c r="G42" s="143"/>
      <c r="H42" s="248"/>
      <c r="I42" s="150"/>
      <c r="J42" s="150"/>
    </row>
    <row r="43" spans="1:10" x14ac:dyDescent="0.25">
      <c r="A43" s="134"/>
      <c r="B43" s="135"/>
      <c r="C43" s="135">
        <f t="shared" si="0"/>
        <v>0</v>
      </c>
      <c r="D43" s="136"/>
      <c r="E43" s="141"/>
      <c r="F43" s="147"/>
      <c r="G43" s="137"/>
      <c r="H43" s="247"/>
      <c r="I43" s="148"/>
      <c r="J43" s="148"/>
    </row>
    <row r="44" spans="1:10" x14ac:dyDescent="0.25">
      <c r="A44" s="140"/>
      <c r="B44" s="141"/>
      <c r="C44" s="141">
        <f t="shared" si="0"/>
        <v>0</v>
      </c>
      <c r="D44" s="142"/>
      <c r="E44" s="141"/>
      <c r="F44" s="149"/>
      <c r="G44" s="143"/>
      <c r="H44" s="248"/>
      <c r="I44" s="150"/>
      <c r="J44" s="150"/>
    </row>
    <row r="45" spans="1:10" x14ac:dyDescent="0.25">
      <c r="A45" s="134"/>
      <c r="B45" s="141"/>
      <c r="C45" s="135">
        <f t="shared" si="0"/>
        <v>0</v>
      </c>
      <c r="D45" s="136"/>
      <c r="E45" s="135"/>
      <c r="F45" s="147"/>
      <c r="G45" s="137"/>
      <c r="H45" s="247"/>
      <c r="I45" s="148"/>
      <c r="J45" s="148"/>
    </row>
    <row r="46" spans="1:10" x14ac:dyDescent="0.25">
      <c r="A46" s="140"/>
      <c r="B46" s="141"/>
      <c r="C46" s="141">
        <f t="shared" si="0"/>
        <v>0</v>
      </c>
      <c r="D46" s="136"/>
      <c r="E46" s="135"/>
      <c r="F46" s="149"/>
      <c r="G46" s="143"/>
      <c r="H46" s="248"/>
      <c r="I46" s="150"/>
      <c r="J46" s="150"/>
    </row>
    <row r="47" spans="1:10" x14ac:dyDescent="0.25">
      <c r="A47" s="134"/>
      <c r="B47" s="135"/>
      <c r="C47" s="135">
        <f t="shared" si="0"/>
        <v>0</v>
      </c>
      <c r="D47" s="136"/>
      <c r="E47" s="135"/>
      <c r="F47" s="147"/>
      <c r="G47" s="137"/>
      <c r="H47" s="247"/>
      <c r="I47" s="148"/>
      <c r="J47" s="148"/>
    </row>
    <row r="48" spans="1:10" x14ac:dyDescent="0.25">
      <c r="A48" s="140"/>
      <c r="B48" s="141"/>
      <c r="C48" s="141">
        <f t="shared" si="0"/>
        <v>0</v>
      </c>
      <c r="D48" s="142"/>
      <c r="E48" s="135"/>
      <c r="F48" s="149"/>
      <c r="G48" s="143"/>
      <c r="H48" s="248"/>
      <c r="I48" s="150"/>
      <c r="J48" s="150"/>
    </row>
    <row r="49" spans="1:10" x14ac:dyDescent="0.25">
      <c r="A49" s="134"/>
      <c r="B49" s="135"/>
      <c r="C49" s="135">
        <f t="shared" si="0"/>
        <v>0</v>
      </c>
      <c r="D49" s="136"/>
      <c r="E49" s="135"/>
      <c r="F49" s="147"/>
      <c r="G49" s="137"/>
      <c r="H49" s="247"/>
      <c r="I49" s="148"/>
      <c r="J49" s="148"/>
    </row>
    <row r="50" spans="1:10" x14ac:dyDescent="0.25">
      <c r="A50" s="140"/>
      <c r="B50" s="141"/>
      <c r="C50" s="141">
        <f t="shared" si="0"/>
        <v>0</v>
      </c>
      <c r="D50" s="142"/>
      <c r="E50" s="141"/>
      <c r="F50" s="149"/>
      <c r="G50" s="143"/>
      <c r="H50" s="248"/>
      <c r="I50" s="150"/>
      <c r="J50" s="150"/>
    </row>
    <row r="51" spans="1:10" x14ac:dyDescent="0.25">
      <c r="A51" s="134"/>
      <c r="B51" s="135"/>
      <c r="C51" s="135">
        <f t="shared" si="0"/>
        <v>0</v>
      </c>
      <c r="D51" s="136"/>
      <c r="E51" s="135"/>
      <c r="F51" s="147"/>
      <c r="G51" s="137"/>
      <c r="H51" s="247"/>
      <c r="I51" s="148"/>
      <c r="J51" s="148"/>
    </row>
    <row r="52" spans="1:10" x14ac:dyDescent="0.25">
      <c r="A52" s="140"/>
      <c r="B52" s="141"/>
      <c r="C52" s="141">
        <f t="shared" si="0"/>
        <v>0</v>
      </c>
      <c r="D52" s="142"/>
      <c r="E52" s="141"/>
      <c r="F52" s="149"/>
      <c r="G52" s="143"/>
      <c r="H52" s="248"/>
      <c r="I52" s="150"/>
      <c r="J52" s="150"/>
    </row>
    <row r="53" spans="1:10" x14ac:dyDescent="0.25">
      <c r="A53" s="134"/>
      <c r="B53" s="135"/>
      <c r="C53" s="135">
        <f t="shared" si="0"/>
        <v>0</v>
      </c>
      <c r="D53" s="136"/>
      <c r="E53" s="135"/>
      <c r="F53" s="147"/>
      <c r="G53" s="137"/>
      <c r="H53" s="247"/>
      <c r="I53" s="148"/>
      <c r="J53" s="148"/>
    </row>
    <row r="54" spans="1:10" x14ac:dyDescent="0.25">
      <c r="A54" s="140"/>
      <c r="B54" s="141"/>
      <c r="C54" s="141">
        <f t="shared" si="0"/>
        <v>0</v>
      </c>
      <c r="D54" s="142"/>
      <c r="E54" s="141"/>
      <c r="F54" s="149"/>
      <c r="G54" s="143"/>
      <c r="H54" s="248"/>
      <c r="I54" s="150"/>
      <c r="J54" s="150"/>
    </row>
    <row r="55" spans="1:10" x14ac:dyDescent="0.25">
      <c r="A55" s="134"/>
      <c r="B55" s="135"/>
      <c r="C55" s="135">
        <f t="shared" si="0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5">
      <c r="A56" s="140"/>
      <c r="B56" s="141"/>
      <c r="C56" s="141">
        <f t="shared" si="0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5">
      <c r="A57" s="134"/>
      <c r="B57" s="135"/>
      <c r="C57" s="135">
        <f t="shared" si="0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5">
      <c r="A58" s="140"/>
      <c r="B58" s="141"/>
      <c r="C58" s="141">
        <f t="shared" si="0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5">
      <c r="A59" s="134"/>
      <c r="B59" s="135"/>
      <c r="C59" s="135">
        <f t="shared" si="0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5">
      <c r="A60" s="140"/>
      <c r="B60" s="141"/>
      <c r="C60" s="141">
        <f t="shared" si="0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5">
      <c r="A61" s="134"/>
      <c r="B61" s="135"/>
      <c r="C61" s="135">
        <f t="shared" si="0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5">
      <c r="A62" s="140"/>
      <c r="B62" s="141"/>
      <c r="C62" s="141">
        <f t="shared" si="0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5">
      <c r="A63" s="134"/>
      <c r="B63" s="135"/>
      <c r="C63" s="135">
        <f t="shared" si="0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5">
      <c r="A64" s="140"/>
      <c r="B64" s="141"/>
      <c r="C64" s="141">
        <f t="shared" si="0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5">
      <c r="A65" s="134"/>
      <c r="B65" s="135"/>
      <c r="C65" s="135">
        <f t="shared" si="0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5">
      <c r="A66" s="140"/>
      <c r="B66" s="141"/>
      <c r="C66" s="141">
        <f t="shared" si="0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5">
      <c r="A67" s="134"/>
      <c r="B67" s="135"/>
      <c r="C67" s="135">
        <f t="shared" si="0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5">
      <c r="A68" s="140"/>
      <c r="B68" s="141"/>
      <c r="C68" s="141">
        <f t="shared" si="0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5">
      <c r="A69" s="134"/>
      <c r="B69" s="135"/>
      <c r="C69" s="135">
        <f t="shared" si="0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5">
      <c r="A70" s="140"/>
      <c r="B70" s="141"/>
      <c r="C70" s="141">
        <f t="shared" ref="C70:C101" si="1">A70*B70</f>
        <v>0</v>
      </c>
      <c r="D70" s="142"/>
      <c r="E70" s="141"/>
      <c r="F70" s="149"/>
      <c r="G70" s="143"/>
      <c r="H70" s="248"/>
      <c r="I70" s="150"/>
      <c r="J70" s="150"/>
    </row>
    <row r="71" spans="1:10" x14ac:dyDescent="0.25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5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5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5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5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5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5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5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5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5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5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5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5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5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5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5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5">
      <c r="A87" s="134"/>
      <c r="B87" s="135"/>
      <c r="C87" s="135">
        <f t="shared" si="1"/>
        <v>0</v>
      </c>
      <c r="D87" s="136"/>
      <c r="E87" s="135"/>
      <c r="F87" s="147"/>
      <c r="G87" s="137"/>
      <c r="H87" s="247"/>
      <c r="I87" s="148"/>
      <c r="J87" s="148"/>
    </row>
    <row r="88" spans="1:10" x14ac:dyDescent="0.25">
      <c r="A88" s="140"/>
      <c r="B88" s="141"/>
      <c r="C88" s="141">
        <f t="shared" si="1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5">
      <c r="A89" s="134"/>
      <c r="B89" s="135"/>
      <c r="C89" s="135">
        <f t="shared" si="1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5">
      <c r="A90" s="140"/>
      <c r="B90" s="141"/>
      <c r="C90" s="141">
        <f t="shared" si="1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5">
      <c r="A91" s="134"/>
      <c r="B91" s="135"/>
      <c r="C91" s="135">
        <f t="shared" si="1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5">
      <c r="A92" s="140"/>
      <c r="B92" s="141"/>
      <c r="C92" s="141">
        <f t="shared" si="1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5">
      <c r="A93" s="134"/>
      <c r="B93" s="135"/>
      <c r="C93" s="135">
        <f t="shared" si="1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5">
      <c r="A94" s="140"/>
      <c r="B94" s="141"/>
      <c r="C94" s="141">
        <f t="shared" si="1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5">
      <c r="A95" s="134"/>
      <c r="B95" s="135"/>
      <c r="C95" s="135">
        <f t="shared" si="1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5">
      <c r="A96" s="140"/>
      <c r="B96" s="141"/>
      <c r="C96" s="141">
        <f t="shared" si="1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5">
      <c r="A97" s="134"/>
      <c r="B97" s="135"/>
      <c r="C97" s="135">
        <f t="shared" si="1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5">
      <c r="A98" s="140"/>
      <c r="B98" s="141"/>
      <c r="C98" s="141">
        <f t="shared" si="1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5">
      <c r="A99" s="134"/>
      <c r="B99" s="135"/>
      <c r="C99" s="135">
        <f t="shared" si="1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5">
      <c r="A100" s="140"/>
      <c r="B100" s="141"/>
      <c r="C100" s="141">
        <f t="shared" si="1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5">
      <c r="A101" s="134"/>
      <c r="B101" s="135"/>
      <c r="C101" s="151">
        <f t="shared" si="1"/>
        <v>0</v>
      </c>
      <c r="D101" s="136"/>
      <c r="E101" s="135"/>
      <c r="F101" s="147"/>
      <c r="G101" s="152"/>
      <c r="H101" s="247"/>
      <c r="I101" s="148"/>
      <c r="J101" s="148"/>
    </row>
    <row r="105" spans="1:10" ht="23.25" x14ac:dyDescent="0.25">
      <c r="C105" s="258" t="s">
        <v>191</v>
      </c>
      <c r="D105" s="258"/>
      <c r="E105" s="258"/>
      <c r="F105" s="258"/>
      <c r="G105" s="258"/>
      <c r="H105" s="336"/>
      <c r="I105" s="337" t="s">
        <v>192</v>
      </c>
    </row>
    <row r="106" spans="1:10" ht="23.25" x14ac:dyDescent="0.25">
      <c r="C106" s="258" t="s">
        <v>193</v>
      </c>
      <c r="D106" s="258"/>
      <c r="E106" s="258"/>
      <c r="F106" s="258"/>
      <c r="G106" s="258"/>
      <c r="H106" s="336"/>
      <c r="I106" s="337" t="s">
        <v>142</v>
      </c>
    </row>
  </sheetData>
  <autoFilter ref="A4:J101"/>
  <mergeCells count="1">
    <mergeCell ref="A1:B3"/>
  </mergeCells>
  <printOptions horizontalCentered="1" verticalCentered="1"/>
  <pageMargins left="0.25" right="0.25" top="0.75" bottom="0.75" header="0.3" footer="0.3"/>
  <pageSetup paperSize="9" scale="21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109375" defaultRowHeight="15" x14ac:dyDescent="0.25"/>
  <cols>
    <col min="1" max="1" width="2.85546875" style="1" bestFit="1" customWidth="1"/>
    <col min="2" max="2" width="7.42578125" style="17" bestFit="1" customWidth="1"/>
    <col min="3" max="3" width="13.28515625" style="1" bestFit="1" customWidth="1"/>
    <col min="4" max="4" width="13.28515625" style="30" bestFit="1" customWidth="1"/>
    <col min="5" max="5" width="10.7109375" style="5" bestFit="1" customWidth="1"/>
    <col min="6" max="6" width="13.28515625" style="5" bestFit="1" customWidth="1"/>
    <col min="7" max="7" width="14" style="5" bestFit="1" customWidth="1"/>
    <col min="8" max="8" width="7.42578125" style="5" bestFit="1" customWidth="1"/>
    <col min="9" max="9" width="11.5703125" style="5" bestFit="1" customWidth="1"/>
    <col min="10" max="10" width="8.140625" style="5" customWidth="1"/>
    <col min="11" max="11" width="10.42578125" style="5" bestFit="1" customWidth="1"/>
    <col min="12" max="12" width="7.5703125" style="5" bestFit="1" customWidth="1"/>
    <col min="13" max="13" width="11.42578125" style="5" bestFit="1" customWidth="1"/>
    <col min="14" max="14" width="8.42578125" style="5" bestFit="1" customWidth="1"/>
    <col min="15" max="15" width="9.42578125" style="5" bestFit="1" customWidth="1"/>
    <col min="16" max="16" width="6.42578125" style="5" bestFit="1" customWidth="1"/>
    <col min="17" max="17" width="10.42578125" style="5" bestFit="1" customWidth="1"/>
    <col min="18" max="16384" width="8.7109375" style="1"/>
  </cols>
  <sheetData>
    <row r="1" spans="1:17" x14ac:dyDescent="0.25">
      <c r="D1" s="1"/>
      <c r="E1" s="1"/>
    </row>
    <row r="2" spans="1:17" ht="32.25" customHeight="1" x14ac:dyDescent="0.25">
      <c r="A2" s="365" t="s">
        <v>17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</row>
    <row r="3" spans="1:17" ht="15.75" thickBot="1" x14ac:dyDescent="0.3">
      <c r="D3" s="1"/>
      <c r="E3" s="1"/>
    </row>
    <row r="4" spans="1:17" ht="15.75" thickTop="1" x14ac:dyDescent="0.25">
      <c r="A4" s="353" t="s">
        <v>0</v>
      </c>
      <c r="B4" s="349" t="s">
        <v>1</v>
      </c>
      <c r="C4" s="349" t="s">
        <v>2</v>
      </c>
      <c r="D4" s="351" t="s">
        <v>3</v>
      </c>
      <c r="E4" s="355" t="s">
        <v>16</v>
      </c>
      <c r="F4" s="355" t="s">
        <v>13</v>
      </c>
      <c r="G4" s="357" t="s">
        <v>15</v>
      </c>
      <c r="H4" s="347"/>
      <c r="I4" s="347"/>
      <c r="J4" s="347"/>
      <c r="K4" s="347"/>
      <c r="L4" s="347"/>
      <c r="M4" s="347"/>
      <c r="N4" s="347"/>
      <c r="O4" s="347"/>
      <c r="P4" s="347"/>
      <c r="Q4" s="348"/>
    </row>
    <row r="5" spans="1:17" ht="15.75" thickBot="1" x14ac:dyDescent="0.3">
      <c r="A5" s="354"/>
      <c r="B5" s="350"/>
      <c r="C5" s="350"/>
      <c r="D5" s="352"/>
      <c r="E5" s="356"/>
      <c r="F5" s="356"/>
      <c r="G5" s="358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.75" thickTop="1" x14ac:dyDescent="0.25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5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5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5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5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5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5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5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5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5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5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5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5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5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5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5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5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5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5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5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5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5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5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5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5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5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5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5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5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5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5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5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5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5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5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5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5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5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5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5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5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5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5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5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5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5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5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5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5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5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5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5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5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5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5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5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5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5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5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5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5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5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5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5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5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5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5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5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5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5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5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5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5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5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5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5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5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5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5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5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5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5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5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5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5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5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5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5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5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5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5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5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.75" thickBot="1" x14ac:dyDescent="0.4">
      <c r="A98" s="342" t="s">
        <v>14</v>
      </c>
      <c r="B98" s="343"/>
      <c r="C98" s="344"/>
      <c r="D98" s="345">
        <f>F97-D97</f>
        <v>-353897</v>
      </c>
      <c r="E98" s="346"/>
      <c r="F98" s="346"/>
      <c r="G98" s="346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.75" thickTop="1" x14ac:dyDescent="0.25">
      <c r="D99" s="1"/>
      <c r="E99" s="1"/>
    </row>
    <row r="100" spans="1:17" x14ac:dyDescent="0.25">
      <c r="D100" s="1"/>
      <c r="E100" s="1"/>
    </row>
    <row r="101" spans="1:17" x14ac:dyDescent="0.25">
      <c r="D101" s="1"/>
      <c r="E101" s="1"/>
    </row>
    <row r="102" spans="1:17" x14ac:dyDescent="0.25">
      <c r="D102" s="1"/>
      <c r="E102" s="1"/>
    </row>
    <row r="103" spans="1:17" x14ac:dyDescent="0.25">
      <c r="D103" s="1"/>
      <c r="E103" s="1"/>
    </row>
    <row r="104" spans="1:17" x14ac:dyDescent="0.25">
      <c r="D104" s="1"/>
      <c r="E104" s="1"/>
    </row>
    <row r="105" spans="1:17" x14ac:dyDescent="0.25">
      <c r="D105" s="1"/>
      <c r="E105" s="1"/>
    </row>
    <row r="106" spans="1:17" x14ac:dyDescent="0.25">
      <c r="D106" s="1"/>
      <c r="E106" s="1"/>
    </row>
    <row r="107" spans="1:17" x14ac:dyDescent="0.25">
      <c r="D107" s="1"/>
      <c r="E107" s="1"/>
    </row>
    <row r="108" spans="1:17" x14ac:dyDescent="0.25">
      <c r="D108" s="1"/>
      <c r="E108" s="1"/>
    </row>
    <row r="109" spans="1:17" x14ac:dyDescent="0.25">
      <c r="D109" s="1"/>
      <c r="E109" s="1"/>
    </row>
    <row r="110" spans="1:17" x14ac:dyDescent="0.25">
      <c r="D110" s="1"/>
      <c r="E110" s="1"/>
    </row>
    <row r="111" spans="1:17" x14ac:dyDescent="0.25">
      <c r="D111" s="1"/>
      <c r="E111" s="1"/>
    </row>
    <row r="112" spans="1:17" x14ac:dyDescent="0.25">
      <c r="D112" s="1"/>
      <c r="E112" s="1"/>
    </row>
    <row r="113" spans="4:5" x14ac:dyDescent="0.25">
      <c r="D113" s="1"/>
      <c r="E113" s="1"/>
    </row>
    <row r="114" spans="4:5" x14ac:dyDescent="0.25">
      <c r="D114" s="1"/>
      <c r="E114" s="1"/>
    </row>
    <row r="115" spans="4:5" x14ac:dyDescent="0.25">
      <c r="D115" s="1"/>
      <c r="E115" s="1"/>
    </row>
    <row r="116" spans="4:5" x14ac:dyDescent="0.25">
      <c r="D116" s="1"/>
      <c r="E116" s="1"/>
    </row>
    <row r="117" spans="4:5" x14ac:dyDescent="0.25">
      <c r="D117" s="1"/>
      <c r="E117" s="1"/>
    </row>
    <row r="118" spans="4:5" x14ac:dyDescent="0.25">
      <c r="D118" s="1"/>
      <c r="E118" s="1"/>
    </row>
    <row r="119" spans="4:5" x14ac:dyDescent="0.25">
      <c r="D119" s="1"/>
      <c r="E119" s="1"/>
    </row>
    <row r="120" spans="4:5" x14ac:dyDescent="0.25">
      <c r="D120" s="1"/>
      <c r="E120" s="1"/>
    </row>
    <row r="121" spans="4:5" x14ac:dyDescent="0.25">
      <c r="D121" s="1"/>
      <c r="E121" s="1"/>
    </row>
    <row r="122" spans="4:5" x14ac:dyDescent="0.25">
      <c r="D122" s="1"/>
      <c r="E122" s="1"/>
    </row>
    <row r="123" spans="4:5" x14ac:dyDescent="0.25">
      <c r="D123" s="1"/>
      <c r="E123" s="1"/>
    </row>
    <row r="124" spans="4:5" x14ac:dyDescent="0.25">
      <c r="D124" s="1"/>
      <c r="E124" s="1"/>
    </row>
    <row r="125" spans="4:5" x14ac:dyDescent="0.25">
      <c r="D125" s="1"/>
      <c r="E125" s="1"/>
    </row>
    <row r="126" spans="4:5" x14ac:dyDescent="0.25">
      <c r="D126" s="1"/>
      <c r="E126" s="1"/>
    </row>
    <row r="127" spans="4:5" x14ac:dyDescent="0.25">
      <c r="D127" s="1"/>
      <c r="E127" s="1"/>
    </row>
    <row r="128" spans="4:5" x14ac:dyDescent="0.25">
      <c r="D128" s="1"/>
      <c r="E128" s="1"/>
    </row>
    <row r="129" spans="4:5" x14ac:dyDescent="0.25">
      <c r="D129" s="1"/>
      <c r="E129" s="1"/>
    </row>
    <row r="130" spans="4:5" x14ac:dyDescent="0.25">
      <c r="D130" s="1"/>
      <c r="E130" s="1"/>
    </row>
    <row r="131" spans="4:5" x14ac:dyDescent="0.25">
      <c r="D131" s="1"/>
      <c r="E131" s="1"/>
    </row>
    <row r="132" spans="4:5" x14ac:dyDescent="0.25">
      <c r="D132" s="1"/>
      <c r="E132" s="1"/>
    </row>
    <row r="133" spans="4:5" x14ac:dyDescent="0.25">
      <c r="D133" s="1"/>
      <c r="E133" s="1"/>
    </row>
    <row r="134" spans="4:5" x14ac:dyDescent="0.25">
      <c r="D134" s="1"/>
      <c r="E134" s="1"/>
    </row>
    <row r="135" spans="4:5" x14ac:dyDescent="0.25">
      <c r="D135" s="1"/>
      <c r="E135" s="1"/>
    </row>
    <row r="136" spans="4:5" x14ac:dyDescent="0.25">
      <c r="D136" s="1"/>
      <c r="E136" s="1"/>
    </row>
    <row r="137" spans="4:5" x14ac:dyDescent="0.25">
      <c r="D137" s="1"/>
      <c r="E137" s="1"/>
    </row>
    <row r="138" spans="4:5" x14ac:dyDescent="0.25">
      <c r="D138" s="1"/>
      <c r="E138" s="1"/>
    </row>
    <row r="139" spans="4:5" x14ac:dyDescent="0.25">
      <c r="D139" s="1"/>
      <c r="E139" s="1"/>
    </row>
    <row r="140" spans="4:5" x14ac:dyDescent="0.25">
      <c r="D140" s="1"/>
      <c r="E140" s="1"/>
    </row>
    <row r="141" spans="4:5" x14ac:dyDescent="0.25">
      <c r="D141" s="1"/>
      <c r="E141" s="1"/>
    </row>
    <row r="142" spans="4:5" x14ac:dyDescent="0.25">
      <c r="D142" s="1"/>
      <c r="E142" s="1"/>
    </row>
    <row r="143" spans="4:5" x14ac:dyDescent="0.25">
      <c r="D143" s="1"/>
      <c r="E143" s="1"/>
    </row>
    <row r="144" spans="4:5" x14ac:dyDescent="0.25">
      <c r="D144" s="1"/>
      <c r="E144" s="1"/>
    </row>
    <row r="145" spans="4:5" x14ac:dyDescent="0.25">
      <c r="D145" s="1"/>
      <c r="E145" s="1"/>
    </row>
    <row r="146" spans="4:5" x14ac:dyDescent="0.25">
      <c r="D146" s="1"/>
      <c r="E146" s="1"/>
    </row>
    <row r="147" spans="4:5" x14ac:dyDescent="0.25">
      <c r="D147" s="1"/>
      <c r="E147" s="1"/>
    </row>
    <row r="148" spans="4:5" x14ac:dyDescent="0.25">
      <c r="D148" s="1"/>
      <c r="E148" s="1"/>
    </row>
    <row r="149" spans="4:5" x14ac:dyDescent="0.25">
      <c r="D149" s="1"/>
      <c r="E149" s="1"/>
    </row>
    <row r="150" spans="4:5" x14ac:dyDescent="0.25">
      <c r="D150" s="1"/>
      <c r="E150" s="1"/>
    </row>
    <row r="151" spans="4:5" x14ac:dyDescent="0.25">
      <c r="D151" s="1"/>
      <c r="E151" s="1"/>
    </row>
    <row r="152" spans="4:5" x14ac:dyDescent="0.25">
      <c r="D152" s="1"/>
      <c r="E152" s="1"/>
    </row>
    <row r="153" spans="4:5" x14ac:dyDescent="0.25">
      <c r="D153" s="1"/>
      <c r="E153" s="1"/>
    </row>
    <row r="154" spans="4:5" x14ac:dyDescent="0.25">
      <c r="D154" s="1"/>
      <c r="E154" s="1"/>
    </row>
    <row r="155" spans="4:5" x14ac:dyDescent="0.25">
      <c r="D155" s="1"/>
      <c r="E155" s="1"/>
    </row>
    <row r="156" spans="4:5" x14ac:dyDescent="0.25">
      <c r="D156" s="1"/>
      <c r="E156" s="1"/>
    </row>
    <row r="157" spans="4:5" x14ac:dyDescent="0.25">
      <c r="D157" s="1"/>
      <c r="E157" s="1"/>
    </row>
    <row r="158" spans="4:5" x14ac:dyDescent="0.25">
      <c r="D158" s="1"/>
      <c r="E158" s="1"/>
    </row>
    <row r="159" spans="4:5" x14ac:dyDescent="0.25">
      <c r="D159" s="1"/>
      <c r="E159" s="1"/>
    </row>
    <row r="160" spans="4:5" x14ac:dyDescent="0.25">
      <c r="D160" s="1"/>
      <c r="E160" s="1"/>
    </row>
    <row r="161" spans="4:5" x14ac:dyDescent="0.25">
      <c r="D161" s="1"/>
      <c r="E161" s="1"/>
    </row>
    <row r="162" spans="4:5" x14ac:dyDescent="0.25">
      <c r="D162" s="1"/>
      <c r="E162" s="1"/>
    </row>
    <row r="163" spans="4:5" x14ac:dyDescent="0.25">
      <c r="D163" s="1"/>
      <c r="E163" s="1"/>
    </row>
    <row r="164" spans="4:5" x14ac:dyDescent="0.25">
      <c r="D164" s="1"/>
      <c r="E164" s="1"/>
    </row>
    <row r="165" spans="4:5" x14ac:dyDescent="0.25">
      <c r="D165" s="1"/>
      <c r="E165" s="1"/>
    </row>
    <row r="166" spans="4:5" x14ac:dyDescent="0.25">
      <c r="D166" s="1"/>
      <c r="E166" s="1"/>
    </row>
    <row r="167" spans="4:5" x14ac:dyDescent="0.25">
      <c r="D167" s="1"/>
      <c r="E167" s="1"/>
    </row>
    <row r="168" spans="4:5" x14ac:dyDescent="0.25">
      <c r="D168" s="1"/>
      <c r="E168" s="1"/>
    </row>
    <row r="169" spans="4:5" x14ac:dyDescent="0.25">
      <c r="D169" s="1"/>
      <c r="E169" s="1"/>
    </row>
    <row r="170" spans="4:5" x14ac:dyDescent="0.25">
      <c r="D170" s="1"/>
      <c r="E170" s="1"/>
    </row>
    <row r="171" spans="4:5" x14ac:dyDescent="0.25">
      <c r="D171" s="1"/>
      <c r="E171" s="1"/>
    </row>
    <row r="172" spans="4:5" x14ac:dyDescent="0.25">
      <c r="D172" s="1"/>
      <c r="E172" s="1"/>
    </row>
    <row r="173" spans="4:5" x14ac:dyDescent="0.25">
      <c r="D173" s="1"/>
      <c r="E173" s="1"/>
    </row>
    <row r="174" spans="4:5" x14ac:dyDescent="0.25">
      <c r="D174" s="1"/>
      <c r="E174" s="1"/>
    </row>
    <row r="175" spans="4:5" x14ac:dyDescent="0.25">
      <c r="D175" s="1"/>
      <c r="E175" s="1"/>
    </row>
    <row r="176" spans="4:5" x14ac:dyDescent="0.25">
      <c r="D176" s="1"/>
      <c r="E176" s="1"/>
    </row>
    <row r="177" spans="4:5" x14ac:dyDescent="0.25">
      <c r="D177" s="1"/>
      <c r="E177" s="1"/>
    </row>
    <row r="178" spans="4:5" x14ac:dyDescent="0.25">
      <c r="D178" s="1"/>
      <c r="E178" s="1"/>
    </row>
    <row r="179" spans="4:5" x14ac:dyDescent="0.25">
      <c r="D179" s="1"/>
      <c r="E179" s="1"/>
    </row>
    <row r="180" spans="4:5" x14ac:dyDescent="0.25">
      <c r="D180" s="1"/>
      <c r="E180" s="1"/>
    </row>
    <row r="181" spans="4:5" x14ac:dyDescent="0.25">
      <c r="D181" s="1"/>
      <c r="E181" s="1"/>
    </row>
    <row r="182" spans="4:5" x14ac:dyDescent="0.25">
      <c r="D182" s="1"/>
      <c r="E182" s="1"/>
    </row>
    <row r="183" spans="4:5" x14ac:dyDescent="0.25">
      <c r="D183" s="1"/>
      <c r="E183" s="1"/>
    </row>
    <row r="184" spans="4:5" x14ac:dyDescent="0.25">
      <c r="D184" s="1"/>
      <c r="E184" s="1"/>
    </row>
    <row r="185" spans="4:5" x14ac:dyDescent="0.25">
      <c r="D185" s="1"/>
      <c r="E185" s="1"/>
    </row>
    <row r="186" spans="4:5" x14ac:dyDescent="0.25">
      <c r="D186" s="1"/>
      <c r="E186" s="1"/>
    </row>
    <row r="187" spans="4:5" x14ac:dyDescent="0.25">
      <c r="D187" s="1"/>
      <c r="E187" s="1"/>
    </row>
    <row r="188" spans="4:5" x14ac:dyDescent="0.25">
      <c r="D188" s="1"/>
      <c r="E188" s="1"/>
    </row>
    <row r="189" spans="4:5" x14ac:dyDescent="0.25">
      <c r="D189" s="1"/>
      <c r="E189" s="1"/>
    </row>
    <row r="190" spans="4:5" x14ac:dyDescent="0.25">
      <c r="D190" s="1"/>
      <c r="E190" s="1"/>
    </row>
    <row r="191" spans="4:5" x14ac:dyDescent="0.25">
      <c r="D191" s="1"/>
      <c r="E191" s="1"/>
    </row>
    <row r="192" spans="4:5" x14ac:dyDescent="0.25">
      <c r="D192" s="1"/>
      <c r="E192" s="1"/>
    </row>
    <row r="193" spans="4:5" x14ac:dyDescent="0.25">
      <c r="D193" s="1"/>
      <c r="E193" s="1"/>
    </row>
    <row r="194" spans="4:5" x14ac:dyDescent="0.25">
      <c r="D194" s="1"/>
      <c r="E194" s="1"/>
    </row>
    <row r="195" spans="4:5" x14ac:dyDescent="0.25">
      <c r="D195" s="1"/>
      <c r="E195" s="1"/>
    </row>
    <row r="196" spans="4:5" x14ac:dyDescent="0.25">
      <c r="D196" s="1"/>
      <c r="E196" s="1"/>
    </row>
    <row r="197" spans="4:5" x14ac:dyDescent="0.25">
      <c r="D197" s="1"/>
      <c r="E197" s="1"/>
    </row>
    <row r="198" spans="4:5" x14ac:dyDescent="0.25">
      <c r="D198" s="1"/>
      <c r="E198" s="1"/>
    </row>
    <row r="199" spans="4:5" x14ac:dyDescent="0.25">
      <c r="D199" s="1"/>
      <c r="E199" s="1"/>
    </row>
    <row r="200" spans="4:5" x14ac:dyDescent="0.25">
      <c r="D200" s="1"/>
      <c r="E200" s="1"/>
    </row>
    <row r="201" spans="4:5" x14ac:dyDescent="0.25">
      <c r="D201" s="1"/>
      <c r="E201" s="1"/>
    </row>
    <row r="202" spans="4:5" x14ac:dyDescent="0.25">
      <c r="D202" s="1"/>
      <c r="E202" s="1"/>
    </row>
    <row r="203" spans="4:5" x14ac:dyDescent="0.25">
      <c r="D203" s="1"/>
      <c r="E203" s="1"/>
    </row>
    <row r="204" spans="4:5" x14ac:dyDescent="0.25">
      <c r="D204" s="1"/>
      <c r="E204" s="1"/>
    </row>
    <row r="205" spans="4:5" x14ac:dyDescent="0.25">
      <c r="D205" s="1"/>
      <c r="E205" s="1"/>
    </row>
    <row r="206" spans="4:5" x14ac:dyDescent="0.25">
      <c r="D206" s="1"/>
      <c r="E206" s="1"/>
    </row>
    <row r="207" spans="4:5" x14ac:dyDescent="0.25">
      <c r="D207" s="1"/>
      <c r="E207" s="1"/>
    </row>
    <row r="208" spans="4:5" x14ac:dyDescent="0.25">
      <c r="D208" s="1"/>
      <c r="E208" s="1"/>
    </row>
    <row r="209" spans="4:5" x14ac:dyDescent="0.25">
      <c r="D209" s="1"/>
      <c r="E209" s="1"/>
    </row>
    <row r="210" spans="4:5" x14ac:dyDescent="0.25">
      <c r="D210" s="1"/>
      <c r="E210" s="1"/>
    </row>
    <row r="211" spans="4:5" x14ac:dyDescent="0.25">
      <c r="D211" s="1"/>
      <c r="E211" s="1"/>
    </row>
    <row r="212" spans="4:5" x14ac:dyDescent="0.25">
      <c r="D212" s="1"/>
      <c r="E212" s="1"/>
    </row>
    <row r="213" spans="4:5" x14ac:dyDescent="0.25">
      <c r="D213" s="1"/>
      <c r="E213" s="1"/>
    </row>
    <row r="214" spans="4:5" x14ac:dyDescent="0.25">
      <c r="D214" s="1"/>
      <c r="E214" s="1"/>
    </row>
    <row r="215" spans="4:5" x14ac:dyDescent="0.25">
      <c r="D215" s="1"/>
      <c r="E215" s="1"/>
    </row>
    <row r="216" spans="4:5" x14ac:dyDescent="0.25">
      <c r="D216" s="1"/>
      <c r="E216" s="1"/>
    </row>
    <row r="217" spans="4:5" x14ac:dyDescent="0.25">
      <c r="D217" s="1"/>
      <c r="E217" s="1"/>
    </row>
    <row r="218" spans="4:5" x14ac:dyDescent="0.25">
      <c r="D218" s="1"/>
      <c r="E218" s="1"/>
    </row>
    <row r="219" spans="4:5" x14ac:dyDescent="0.25">
      <c r="D219" s="1"/>
      <c r="E219" s="1"/>
    </row>
    <row r="220" spans="4:5" x14ac:dyDescent="0.25">
      <c r="D220" s="1"/>
      <c r="E220" s="1"/>
    </row>
    <row r="221" spans="4:5" x14ac:dyDescent="0.25">
      <c r="D221" s="1"/>
      <c r="E221" s="1"/>
    </row>
    <row r="222" spans="4:5" x14ac:dyDescent="0.25">
      <c r="D222" s="1"/>
      <c r="E222" s="1"/>
    </row>
    <row r="223" spans="4:5" x14ac:dyDescent="0.25">
      <c r="D223" s="1"/>
      <c r="E223" s="1"/>
    </row>
    <row r="224" spans="4:5" x14ac:dyDescent="0.25">
      <c r="D224" s="1"/>
      <c r="E224" s="1"/>
    </row>
    <row r="225" spans="4:5" x14ac:dyDescent="0.25">
      <c r="D225" s="1"/>
      <c r="E225" s="1"/>
    </row>
    <row r="226" spans="4:5" x14ac:dyDescent="0.25">
      <c r="D226" s="1"/>
      <c r="E226" s="1"/>
    </row>
    <row r="227" spans="4:5" x14ac:dyDescent="0.25">
      <c r="D227" s="1"/>
      <c r="E227" s="1"/>
    </row>
    <row r="228" spans="4:5" x14ac:dyDescent="0.25">
      <c r="D228" s="1"/>
      <c r="E228" s="1"/>
    </row>
    <row r="229" spans="4:5" x14ac:dyDescent="0.25">
      <c r="D229" s="1"/>
      <c r="E229" s="1"/>
    </row>
    <row r="230" spans="4:5" x14ac:dyDescent="0.25">
      <c r="D230" s="1"/>
      <c r="E230" s="1"/>
    </row>
    <row r="231" spans="4:5" x14ac:dyDescent="0.25">
      <c r="D231" s="1"/>
      <c r="E231" s="1"/>
    </row>
    <row r="232" spans="4:5" x14ac:dyDescent="0.25">
      <c r="D232" s="1"/>
      <c r="E232" s="1"/>
    </row>
    <row r="233" spans="4:5" x14ac:dyDescent="0.25">
      <c r="D233" s="1"/>
      <c r="E233" s="1"/>
    </row>
    <row r="234" spans="4:5" x14ac:dyDescent="0.25">
      <c r="D234" s="1"/>
      <c r="E234" s="1"/>
    </row>
    <row r="235" spans="4:5" x14ac:dyDescent="0.25">
      <c r="D235" s="1"/>
      <c r="E235" s="1"/>
    </row>
    <row r="236" spans="4:5" x14ac:dyDescent="0.25">
      <c r="D236" s="1"/>
      <c r="E236" s="1"/>
    </row>
    <row r="237" spans="4:5" x14ac:dyDescent="0.25">
      <c r="D237" s="1"/>
      <c r="E237" s="1"/>
    </row>
    <row r="238" spans="4:5" x14ac:dyDescent="0.25">
      <c r="D238" s="1"/>
      <c r="E238" s="1"/>
    </row>
    <row r="239" spans="4:5" x14ac:dyDescent="0.25">
      <c r="D239" s="1"/>
      <c r="E239" s="1"/>
    </row>
    <row r="240" spans="4:5" x14ac:dyDescent="0.25">
      <c r="D240" s="1"/>
      <c r="E240" s="1"/>
    </row>
    <row r="241" spans="4:5" x14ac:dyDescent="0.25">
      <c r="D241" s="1"/>
      <c r="E241" s="1"/>
    </row>
    <row r="242" spans="4:5" x14ac:dyDescent="0.25">
      <c r="D242" s="1"/>
      <c r="E242" s="1"/>
    </row>
    <row r="243" spans="4:5" x14ac:dyDescent="0.25">
      <c r="D243" s="1"/>
      <c r="E243" s="1"/>
    </row>
    <row r="244" spans="4:5" x14ac:dyDescent="0.25">
      <c r="D244" s="1"/>
      <c r="E244" s="1"/>
    </row>
    <row r="245" spans="4:5" x14ac:dyDescent="0.25">
      <c r="D245" s="1"/>
      <c r="E245" s="1"/>
    </row>
    <row r="246" spans="4:5" x14ac:dyDescent="0.25">
      <c r="D246" s="1"/>
      <c r="E246" s="1"/>
    </row>
    <row r="247" spans="4:5" x14ac:dyDescent="0.25">
      <c r="D247" s="1"/>
      <c r="E247" s="1"/>
    </row>
    <row r="248" spans="4:5" x14ac:dyDescent="0.25">
      <c r="D248" s="1"/>
      <c r="E248" s="1"/>
    </row>
    <row r="249" spans="4:5" x14ac:dyDescent="0.25">
      <c r="D249" s="1"/>
      <c r="E249" s="1"/>
    </row>
    <row r="250" spans="4:5" x14ac:dyDescent="0.25">
      <c r="D250" s="1"/>
      <c r="E250" s="1"/>
    </row>
    <row r="251" spans="4:5" x14ac:dyDescent="0.25">
      <c r="D251" s="1"/>
      <c r="E251" s="1"/>
    </row>
    <row r="252" spans="4:5" x14ac:dyDescent="0.25">
      <c r="D252" s="1"/>
      <c r="E252" s="1"/>
    </row>
    <row r="253" spans="4:5" x14ac:dyDescent="0.25">
      <c r="D253" s="1"/>
      <c r="E253" s="1"/>
    </row>
    <row r="254" spans="4:5" x14ac:dyDescent="0.25">
      <c r="D254" s="1"/>
      <c r="E254" s="1"/>
    </row>
    <row r="255" spans="4:5" x14ac:dyDescent="0.25">
      <c r="D255" s="1"/>
      <c r="E255" s="1"/>
    </row>
    <row r="256" spans="4:5" x14ac:dyDescent="0.25">
      <c r="D256" s="1"/>
      <c r="E256" s="1"/>
    </row>
    <row r="257" spans="4:5" x14ac:dyDescent="0.25">
      <c r="D257" s="1"/>
      <c r="E257" s="1"/>
    </row>
    <row r="258" spans="4:5" x14ac:dyDescent="0.25">
      <c r="D258" s="1"/>
      <c r="E258" s="1"/>
    </row>
    <row r="259" spans="4:5" x14ac:dyDescent="0.25">
      <c r="D259" s="1"/>
      <c r="E259" s="1"/>
    </row>
    <row r="260" spans="4:5" x14ac:dyDescent="0.25">
      <c r="D260" s="1"/>
      <c r="E260" s="1"/>
    </row>
    <row r="261" spans="4:5" x14ac:dyDescent="0.25">
      <c r="D261" s="1"/>
      <c r="E261" s="1"/>
    </row>
    <row r="262" spans="4:5" x14ac:dyDescent="0.25">
      <c r="D262" s="1"/>
      <c r="E262" s="1"/>
    </row>
    <row r="263" spans="4:5" x14ac:dyDescent="0.25">
      <c r="D263" s="1"/>
      <c r="E263" s="1"/>
    </row>
    <row r="264" spans="4:5" x14ac:dyDescent="0.25">
      <c r="D264" s="1"/>
      <c r="E264" s="1"/>
    </row>
    <row r="265" spans="4:5" x14ac:dyDescent="0.25">
      <c r="D265" s="1"/>
      <c r="E265" s="1"/>
    </row>
    <row r="266" spans="4:5" x14ac:dyDescent="0.25">
      <c r="D266" s="1"/>
      <c r="E266" s="1"/>
    </row>
    <row r="267" spans="4:5" x14ac:dyDescent="0.25">
      <c r="D267" s="1"/>
      <c r="E267" s="1"/>
    </row>
    <row r="268" spans="4:5" x14ac:dyDescent="0.25">
      <c r="D268" s="1"/>
      <c r="E268" s="1"/>
    </row>
    <row r="269" spans="4:5" x14ac:dyDescent="0.25">
      <c r="D269" s="1"/>
      <c r="E269" s="1"/>
    </row>
    <row r="270" spans="4:5" x14ac:dyDescent="0.25">
      <c r="D270" s="1"/>
      <c r="E270" s="1"/>
    </row>
    <row r="271" spans="4:5" x14ac:dyDescent="0.25">
      <c r="D271" s="1"/>
      <c r="E271" s="1"/>
    </row>
    <row r="272" spans="4:5" x14ac:dyDescent="0.25">
      <c r="D272" s="1"/>
      <c r="E272" s="1"/>
    </row>
    <row r="273" spans="4:5" x14ac:dyDescent="0.25">
      <c r="D273" s="1"/>
      <c r="E273" s="1"/>
    </row>
    <row r="274" spans="4:5" x14ac:dyDescent="0.25">
      <c r="D274" s="1"/>
      <c r="E274" s="1"/>
    </row>
    <row r="275" spans="4:5" x14ac:dyDescent="0.25">
      <c r="D275" s="1"/>
      <c r="E275" s="1"/>
    </row>
    <row r="276" spans="4:5" x14ac:dyDescent="0.25">
      <c r="D276" s="1"/>
      <c r="E276" s="1"/>
    </row>
    <row r="277" spans="4:5" x14ac:dyDescent="0.25">
      <c r="D277" s="1"/>
      <c r="E277" s="1"/>
    </row>
    <row r="278" spans="4:5" x14ac:dyDescent="0.25">
      <c r="D278" s="1"/>
      <c r="E278" s="1"/>
    </row>
    <row r="279" spans="4:5" x14ac:dyDescent="0.25">
      <c r="D279" s="1"/>
      <c r="E279" s="1"/>
    </row>
    <row r="280" spans="4:5" x14ac:dyDescent="0.25">
      <c r="D280" s="1"/>
      <c r="E280" s="1"/>
    </row>
    <row r="281" spans="4:5" x14ac:dyDescent="0.25">
      <c r="D281" s="1"/>
      <c r="E281" s="1"/>
    </row>
    <row r="282" spans="4:5" x14ac:dyDescent="0.25">
      <c r="D282" s="1"/>
      <c r="E282" s="1"/>
    </row>
    <row r="283" spans="4:5" x14ac:dyDescent="0.25">
      <c r="D283" s="1"/>
      <c r="E283" s="1"/>
    </row>
    <row r="284" spans="4:5" x14ac:dyDescent="0.25">
      <c r="D284" s="1"/>
      <c r="E284" s="1"/>
    </row>
    <row r="285" spans="4:5" x14ac:dyDescent="0.25">
      <c r="D285" s="1"/>
      <c r="E285" s="1"/>
    </row>
    <row r="286" spans="4:5" x14ac:dyDescent="0.25">
      <c r="D286" s="1"/>
      <c r="E286" s="1"/>
    </row>
    <row r="287" spans="4:5" x14ac:dyDescent="0.25">
      <c r="D287" s="1"/>
      <c r="E287" s="1"/>
    </row>
    <row r="288" spans="4:5" x14ac:dyDescent="0.25">
      <c r="D288" s="1"/>
      <c r="E288" s="1"/>
    </row>
    <row r="289" spans="4:5" x14ac:dyDescent="0.25">
      <c r="D289" s="1"/>
      <c r="E289" s="1"/>
    </row>
    <row r="290" spans="4:5" x14ac:dyDescent="0.25">
      <c r="D290" s="1"/>
      <c r="E290" s="1"/>
    </row>
    <row r="291" spans="4:5" x14ac:dyDescent="0.25">
      <c r="D291" s="1"/>
      <c r="E291" s="1"/>
    </row>
    <row r="292" spans="4:5" x14ac:dyDescent="0.25">
      <c r="D292" s="1"/>
      <c r="E292" s="1"/>
    </row>
    <row r="293" spans="4:5" x14ac:dyDescent="0.25">
      <c r="D293" s="1"/>
      <c r="E293" s="1"/>
    </row>
    <row r="294" spans="4:5" x14ac:dyDescent="0.25">
      <c r="D294" s="1"/>
      <c r="E294" s="1"/>
    </row>
    <row r="295" spans="4:5" x14ac:dyDescent="0.25">
      <c r="D295" s="1"/>
      <c r="E295" s="1"/>
    </row>
    <row r="296" spans="4:5" x14ac:dyDescent="0.25">
      <c r="D296" s="1"/>
      <c r="E296" s="1"/>
    </row>
    <row r="297" spans="4:5" x14ac:dyDescent="0.25">
      <c r="D297" s="1"/>
      <c r="E297" s="1"/>
    </row>
    <row r="298" spans="4:5" x14ac:dyDescent="0.25">
      <c r="D298" s="1"/>
      <c r="E298" s="1"/>
    </row>
    <row r="299" spans="4:5" x14ac:dyDescent="0.25">
      <c r="D299" s="1"/>
      <c r="E299" s="1"/>
    </row>
    <row r="300" spans="4:5" x14ac:dyDescent="0.25">
      <c r="D300" s="1"/>
      <c r="E300" s="1"/>
    </row>
    <row r="301" spans="4:5" x14ac:dyDescent="0.25">
      <c r="D301" s="1"/>
      <c r="E301" s="1"/>
    </row>
    <row r="302" spans="4:5" x14ac:dyDescent="0.25">
      <c r="D302" s="1"/>
      <c r="E302" s="1"/>
    </row>
    <row r="303" spans="4:5" x14ac:dyDescent="0.25">
      <c r="D303" s="1"/>
      <c r="E303" s="1"/>
    </row>
    <row r="304" spans="4:5" x14ac:dyDescent="0.25">
      <c r="D304" s="1"/>
      <c r="E304" s="1"/>
    </row>
    <row r="305" spans="4:5" x14ac:dyDescent="0.25">
      <c r="D305" s="1"/>
      <c r="E305" s="1"/>
    </row>
    <row r="306" spans="4:5" x14ac:dyDescent="0.25">
      <c r="D306" s="1"/>
      <c r="E306" s="1"/>
    </row>
    <row r="307" spans="4:5" x14ac:dyDescent="0.25">
      <c r="D307" s="1"/>
      <c r="E307" s="1"/>
    </row>
    <row r="308" spans="4:5" x14ac:dyDescent="0.25">
      <c r="D308" s="1"/>
      <c r="E308" s="1"/>
    </row>
    <row r="309" spans="4:5" x14ac:dyDescent="0.25">
      <c r="D309" s="1"/>
      <c r="E309" s="1"/>
    </row>
    <row r="310" spans="4:5" x14ac:dyDescent="0.25">
      <c r="D310" s="1"/>
      <c r="E310" s="1"/>
    </row>
    <row r="311" spans="4:5" x14ac:dyDescent="0.25">
      <c r="D311" s="1"/>
      <c r="E311" s="1"/>
    </row>
    <row r="312" spans="4:5" x14ac:dyDescent="0.25">
      <c r="D312" s="1"/>
      <c r="E312" s="1"/>
    </row>
    <row r="313" spans="4:5" x14ac:dyDescent="0.25">
      <c r="D313" s="1"/>
      <c r="E313" s="1"/>
    </row>
    <row r="314" spans="4:5" x14ac:dyDescent="0.25">
      <c r="D314" s="1"/>
      <c r="E314" s="1"/>
    </row>
    <row r="315" spans="4:5" x14ac:dyDescent="0.25">
      <c r="D315" s="1"/>
      <c r="E315" s="1"/>
    </row>
    <row r="316" spans="4:5" x14ac:dyDescent="0.25">
      <c r="D316" s="1"/>
      <c r="E316" s="1"/>
    </row>
    <row r="317" spans="4:5" x14ac:dyDescent="0.25">
      <c r="D317" s="1"/>
      <c r="E317" s="1"/>
    </row>
    <row r="318" spans="4:5" x14ac:dyDescent="0.25">
      <c r="D318" s="1"/>
      <c r="E318" s="1"/>
    </row>
    <row r="319" spans="4:5" x14ac:dyDescent="0.25">
      <c r="D319" s="1"/>
      <c r="E319" s="1"/>
    </row>
    <row r="320" spans="4:5" x14ac:dyDescent="0.25">
      <c r="D320" s="1"/>
      <c r="E320" s="1"/>
    </row>
    <row r="321" spans="4:5" x14ac:dyDescent="0.25">
      <c r="D321" s="1"/>
      <c r="E321" s="1"/>
    </row>
    <row r="322" spans="4:5" x14ac:dyDescent="0.25">
      <c r="D322" s="1"/>
      <c r="E322" s="1"/>
    </row>
    <row r="323" spans="4:5" x14ac:dyDescent="0.25">
      <c r="D323" s="1"/>
      <c r="E323" s="1"/>
    </row>
    <row r="324" spans="4:5" x14ac:dyDescent="0.25">
      <c r="D324" s="1"/>
      <c r="E324" s="1"/>
    </row>
    <row r="325" spans="4:5" x14ac:dyDescent="0.25">
      <c r="D325" s="1"/>
      <c r="E325" s="1"/>
    </row>
    <row r="326" spans="4:5" x14ac:dyDescent="0.25">
      <c r="D326" s="1"/>
      <c r="E326" s="1"/>
    </row>
    <row r="327" spans="4:5" x14ac:dyDescent="0.25">
      <c r="D327" s="1"/>
      <c r="E327" s="1"/>
    </row>
    <row r="328" spans="4:5" x14ac:dyDescent="0.25">
      <c r="D328" s="1"/>
      <c r="E328" s="1"/>
    </row>
    <row r="329" spans="4:5" x14ac:dyDescent="0.25">
      <c r="D329" s="1"/>
      <c r="E329" s="1"/>
    </row>
    <row r="330" spans="4:5" x14ac:dyDescent="0.25">
      <c r="D330" s="1"/>
      <c r="E330" s="1"/>
    </row>
    <row r="331" spans="4:5" x14ac:dyDescent="0.25">
      <c r="D331" s="1"/>
      <c r="E331" s="1"/>
    </row>
    <row r="332" spans="4:5" x14ac:dyDescent="0.25">
      <c r="D332" s="1"/>
      <c r="E332" s="1"/>
    </row>
    <row r="333" spans="4:5" x14ac:dyDescent="0.25">
      <c r="D333" s="1"/>
      <c r="E333" s="1"/>
    </row>
    <row r="334" spans="4:5" x14ac:dyDescent="0.25">
      <c r="D334" s="1"/>
      <c r="E334" s="1"/>
    </row>
    <row r="335" spans="4:5" x14ac:dyDescent="0.25">
      <c r="D335" s="1"/>
      <c r="E335" s="1"/>
    </row>
    <row r="336" spans="4:5" x14ac:dyDescent="0.25">
      <c r="D336" s="1"/>
      <c r="E336" s="1"/>
    </row>
    <row r="337" spans="4:5" x14ac:dyDescent="0.25">
      <c r="D337" s="1"/>
      <c r="E337" s="1"/>
    </row>
    <row r="338" spans="4:5" x14ac:dyDescent="0.25">
      <c r="D338" s="1"/>
      <c r="E338" s="1"/>
    </row>
    <row r="339" spans="4:5" x14ac:dyDescent="0.25">
      <c r="D339" s="1"/>
      <c r="E339" s="1"/>
    </row>
    <row r="340" spans="4:5" x14ac:dyDescent="0.25">
      <c r="D340" s="1"/>
      <c r="E340" s="1"/>
    </row>
    <row r="341" spans="4:5" x14ac:dyDescent="0.25">
      <c r="D341" s="1"/>
      <c r="E341" s="1"/>
    </row>
    <row r="342" spans="4:5" x14ac:dyDescent="0.25">
      <c r="D342" s="1"/>
      <c r="E342" s="1"/>
    </row>
    <row r="343" spans="4:5" x14ac:dyDescent="0.25">
      <c r="D343" s="1"/>
      <c r="E343" s="1"/>
    </row>
    <row r="344" spans="4:5" x14ac:dyDescent="0.25">
      <c r="D344" s="1"/>
      <c r="E344" s="1"/>
    </row>
    <row r="345" spans="4:5" x14ac:dyDescent="0.25">
      <c r="D345" s="1"/>
      <c r="E345" s="1"/>
    </row>
    <row r="346" spans="4:5" x14ac:dyDescent="0.25">
      <c r="D346" s="1"/>
      <c r="E346" s="1"/>
    </row>
    <row r="347" spans="4:5" x14ac:dyDescent="0.25">
      <c r="D347" s="1"/>
      <c r="E347" s="1"/>
    </row>
    <row r="348" spans="4:5" x14ac:dyDescent="0.25">
      <c r="D348" s="1"/>
      <c r="E348" s="1"/>
    </row>
    <row r="349" spans="4:5" x14ac:dyDescent="0.25">
      <c r="D349" s="1"/>
      <c r="E349" s="1"/>
    </row>
    <row r="350" spans="4:5" x14ac:dyDescent="0.25">
      <c r="D350" s="1"/>
      <c r="E350" s="1"/>
    </row>
    <row r="351" spans="4:5" x14ac:dyDescent="0.25">
      <c r="D351" s="1"/>
      <c r="E351" s="1"/>
    </row>
    <row r="352" spans="4:5" x14ac:dyDescent="0.25">
      <c r="D352" s="1"/>
      <c r="E352" s="1"/>
    </row>
    <row r="353" spans="4:5" x14ac:dyDescent="0.25">
      <c r="D353" s="1"/>
      <c r="E353" s="1"/>
    </row>
    <row r="354" spans="4:5" x14ac:dyDescent="0.25">
      <c r="D354" s="1"/>
      <c r="E354" s="1"/>
    </row>
    <row r="355" spans="4:5" x14ac:dyDescent="0.25">
      <c r="D355" s="1"/>
      <c r="E355" s="1"/>
    </row>
    <row r="356" spans="4:5" x14ac:dyDescent="0.25">
      <c r="D356" s="1"/>
      <c r="E356" s="1"/>
    </row>
    <row r="357" spans="4:5" x14ac:dyDescent="0.25">
      <c r="D357" s="1"/>
      <c r="E357" s="1"/>
    </row>
    <row r="358" spans="4:5" x14ac:dyDescent="0.25">
      <c r="D358" s="1"/>
      <c r="E358" s="1"/>
    </row>
    <row r="359" spans="4:5" x14ac:dyDescent="0.25">
      <c r="D359" s="1"/>
      <c r="E359" s="1"/>
    </row>
    <row r="360" spans="4:5" x14ac:dyDescent="0.25">
      <c r="D360" s="1"/>
      <c r="E360" s="1"/>
    </row>
    <row r="361" spans="4:5" x14ac:dyDescent="0.25">
      <c r="D361" s="1"/>
      <c r="E361" s="1"/>
    </row>
    <row r="362" spans="4:5" x14ac:dyDescent="0.25">
      <c r="D362" s="1"/>
      <c r="E362" s="1"/>
    </row>
    <row r="363" spans="4:5" x14ac:dyDescent="0.25">
      <c r="D363" s="1"/>
      <c r="E363" s="1"/>
    </row>
    <row r="364" spans="4:5" x14ac:dyDescent="0.25">
      <c r="D364" s="1"/>
      <c r="E364" s="1"/>
    </row>
    <row r="365" spans="4:5" x14ac:dyDescent="0.25">
      <c r="D365" s="1"/>
      <c r="E365" s="1"/>
    </row>
    <row r="366" spans="4:5" x14ac:dyDescent="0.25">
      <c r="D366" s="1"/>
      <c r="E366" s="1"/>
    </row>
    <row r="367" spans="4:5" x14ac:dyDescent="0.25">
      <c r="D367" s="1"/>
      <c r="E367" s="1"/>
    </row>
    <row r="368" spans="4:5" x14ac:dyDescent="0.25">
      <c r="D368" s="1"/>
      <c r="E368" s="1"/>
    </row>
    <row r="369" spans="4:5" x14ac:dyDescent="0.25">
      <c r="D369" s="1"/>
      <c r="E369" s="1"/>
    </row>
    <row r="370" spans="4:5" x14ac:dyDescent="0.25">
      <c r="D370" s="1"/>
      <c r="E370" s="1"/>
    </row>
    <row r="371" spans="4:5" x14ac:dyDescent="0.25">
      <c r="D371" s="1"/>
      <c r="E371" s="1"/>
    </row>
    <row r="372" spans="4:5" x14ac:dyDescent="0.25">
      <c r="D372" s="1"/>
      <c r="E372" s="1"/>
    </row>
    <row r="373" spans="4:5" x14ac:dyDescent="0.25">
      <c r="D373" s="1"/>
      <c r="E373" s="1"/>
    </row>
    <row r="374" spans="4:5" x14ac:dyDescent="0.25">
      <c r="D374" s="1"/>
      <c r="E374" s="1"/>
    </row>
    <row r="375" spans="4:5" x14ac:dyDescent="0.25">
      <c r="D375" s="1"/>
      <c r="E375" s="1"/>
    </row>
    <row r="376" spans="4:5" x14ac:dyDescent="0.25">
      <c r="D376" s="1"/>
      <c r="E376" s="1"/>
    </row>
    <row r="377" spans="4:5" x14ac:dyDescent="0.25">
      <c r="D377" s="1"/>
      <c r="E377" s="1"/>
    </row>
    <row r="378" spans="4:5" x14ac:dyDescent="0.25">
      <c r="D378" s="1"/>
      <c r="E378" s="1"/>
    </row>
    <row r="379" spans="4:5" x14ac:dyDescent="0.25">
      <c r="D379" s="1"/>
      <c r="E379" s="1"/>
    </row>
    <row r="380" spans="4:5" x14ac:dyDescent="0.25">
      <c r="D380" s="1"/>
      <c r="E380" s="1"/>
    </row>
    <row r="381" spans="4:5" x14ac:dyDescent="0.25">
      <c r="D381" s="1"/>
      <c r="E381" s="1"/>
    </row>
    <row r="382" spans="4:5" x14ac:dyDescent="0.25">
      <c r="D382" s="1"/>
      <c r="E382" s="1"/>
    </row>
    <row r="383" spans="4:5" x14ac:dyDescent="0.25">
      <c r="D383" s="1"/>
      <c r="E383" s="1"/>
    </row>
    <row r="384" spans="4:5" x14ac:dyDescent="0.25">
      <c r="D384" s="1"/>
      <c r="E384" s="1"/>
    </row>
    <row r="385" spans="4:5" x14ac:dyDescent="0.25">
      <c r="D385" s="1"/>
      <c r="E385" s="1"/>
    </row>
    <row r="386" spans="4:5" x14ac:dyDescent="0.25">
      <c r="D386" s="1"/>
      <c r="E386" s="1"/>
    </row>
    <row r="387" spans="4:5" x14ac:dyDescent="0.25">
      <c r="D387" s="1"/>
      <c r="E387" s="1"/>
    </row>
    <row r="388" spans="4:5" x14ac:dyDescent="0.25">
      <c r="D388" s="1"/>
      <c r="E388" s="1"/>
    </row>
    <row r="389" spans="4:5" x14ac:dyDescent="0.25">
      <c r="D389" s="1"/>
      <c r="E389" s="1"/>
    </row>
    <row r="390" spans="4:5" x14ac:dyDescent="0.25">
      <c r="D390" s="1"/>
      <c r="E390" s="1"/>
    </row>
    <row r="391" spans="4:5" x14ac:dyDescent="0.25">
      <c r="D391" s="1"/>
      <c r="E391" s="1"/>
    </row>
    <row r="392" spans="4:5" x14ac:dyDescent="0.25">
      <c r="D392" s="1"/>
      <c r="E392" s="1"/>
    </row>
    <row r="393" spans="4:5" x14ac:dyDescent="0.25">
      <c r="D393" s="1"/>
      <c r="E393" s="1"/>
    </row>
    <row r="394" spans="4:5" x14ac:dyDescent="0.25">
      <c r="D394" s="1"/>
      <c r="E394" s="1"/>
    </row>
    <row r="395" spans="4:5" x14ac:dyDescent="0.25">
      <c r="D395" s="1"/>
      <c r="E395" s="1"/>
    </row>
    <row r="396" spans="4:5" x14ac:dyDescent="0.25">
      <c r="D396" s="1"/>
      <c r="E396" s="1"/>
    </row>
    <row r="397" spans="4:5" x14ac:dyDescent="0.25">
      <c r="D397" s="1"/>
      <c r="E397" s="1"/>
    </row>
    <row r="398" spans="4:5" x14ac:dyDescent="0.25">
      <c r="D398" s="1"/>
      <c r="E398" s="1"/>
    </row>
    <row r="399" spans="4:5" x14ac:dyDescent="0.25">
      <c r="D399" s="1"/>
      <c r="E399" s="1"/>
    </row>
    <row r="400" spans="4:5" x14ac:dyDescent="0.25">
      <c r="D400" s="1"/>
      <c r="E400" s="1"/>
    </row>
    <row r="401" spans="4:5" x14ac:dyDescent="0.25">
      <c r="D401" s="1"/>
      <c r="E401" s="1"/>
    </row>
    <row r="402" spans="4:5" x14ac:dyDescent="0.25">
      <c r="D402" s="1"/>
      <c r="E402" s="1"/>
    </row>
    <row r="403" spans="4:5" x14ac:dyDescent="0.25">
      <c r="D403" s="1"/>
      <c r="E403" s="1"/>
    </row>
    <row r="404" spans="4:5" x14ac:dyDescent="0.25">
      <c r="D404" s="1"/>
      <c r="E404" s="1"/>
    </row>
    <row r="405" spans="4:5" x14ac:dyDescent="0.25">
      <c r="D405" s="1"/>
      <c r="E405" s="1"/>
    </row>
    <row r="406" spans="4:5" x14ac:dyDescent="0.25">
      <c r="D406" s="1"/>
      <c r="E406" s="1"/>
    </row>
    <row r="407" spans="4:5" x14ac:dyDescent="0.25">
      <c r="D407" s="1"/>
      <c r="E407" s="1"/>
    </row>
    <row r="408" spans="4:5" x14ac:dyDescent="0.25">
      <c r="D408" s="1"/>
      <c r="E408" s="1"/>
    </row>
    <row r="409" spans="4:5" x14ac:dyDescent="0.25">
      <c r="D409" s="1"/>
      <c r="E409" s="1"/>
    </row>
    <row r="410" spans="4:5" x14ac:dyDescent="0.25">
      <c r="D410" s="1"/>
      <c r="E410" s="1"/>
    </row>
    <row r="411" spans="4:5" x14ac:dyDescent="0.25">
      <c r="D411" s="1"/>
      <c r="E411" s="1"/>
    </row>
    <row r="412" spans="4:5" x14ac:dyDescent="0.25">
      <c r="D412" s="1"/>
      <c r="E412" s="1"/>
    </row>
    <row r="413" spans="4:5" x14ac:dyDescent="0.25">
      <c r="D413" s="1"/>
      <c r="E413" s="1"/>
    </row>
    <row r="414" spans="4:5" x14ac:dyDescent="0.25">
      <c r="D414" s="1"/>
      <c r="E414" s="1"/>
    </row>
    <row r="415" spans="4:5" x14ac:dyDescent="0.25">
      <c r="D415" s="1"/>
      <c r="E415" s="1"/>
    </row>
    <row r="416" spans="4:5" x14ac:dyDescent="0.25">
      <c r="D416" s="1"/>
      <c r="E416" s="1"/>
    </row>
    <row r="417" spans="4:5" x14ac:dyDescent="0.25">
      <c r="D417" s="1"/>
      <c r="E417" s="1"/>
    </row>
    <row r="418" spans="4:5" x14ac:dyDescent="0.25">
      <c r="D418" s="1"/>
      <c r="E418" s="1"/>
    </row>
    <row r="419" spans="4:5" x14ac:dyDescent="0.25">
      <c r="D419" s="1"/>
      <c r="E419" s="1"/>
    </row>
    <row r="420" spans="4:5" x14ac:dyDescent="0.25">
      <c r="D420" s="1"/>
      <c r="E420" s="1"/>
    </row>
    <row r="421" spans="4:5" x14ac:dyDescent="0.25">
      <c r="D421" s="1"/>
      <c r="E421" s="1"/>
    </row>
    <row r="422" spans="4:5" x14ac:dyDescent="0.25">
      <c r="D422" s="1"/>
      <c r="E422" s="1"/>
    </row>
    <row r="423" spans="4:5" x14ac:dyDescent="0.25">
      <c r="D423" s="1"/>
      <c r="E423" s="1"/>
    </row>
    <row r="424" spans="4:5" x14ac:dyDescent="0.25">
      <c r="D424" s="1"/>
      <c r="E424" s="1"/>
    </row>
    <row r="425" spans="4:5" x14ac:dyDescent="0.25">
      <c r="D425" s="1"/>
      <c r="E425" s="1"/>
    </row>
    <row r="426" spans="4:5" x14ac:dyDescent="0.25">
      <c r="D426" s="1"/>
      <c r="E426" s="1"/>
    </row>
    <row r="427" spans="4:5" x14ac:dyDescent="0.25">
      <c r="D427" s="1"/>
      <c r="E427" s="1"/>
    </row>
    <row r="428" spans="4:5" x14ac:dyDescent="0.25">
      <c r="D428" s="1"/>
      <c r="E428" s="1"/>
    </row>
    <row r="429" spans="4:5" x14ac:dyDescent="0.25">
      <c r="D429" s="1"/>
      <c r="E429" s="1"/>
    </row>
    <row r="430" spans="4:5" x14ac:dyDescent="0.25">
      <c r="D430" s="1"/>
      <c r="E430" s="1"/>
    </row>
    <row r="431" spans="4:5" x14ac:dyDescent="0.25">
      <c r="D431" s="1"/>
      <c r="E431" s="1"/>
    </row>
    <row r="432" spans="4:5" x14ac:dyDescent="0.25">
      <c r="D432" s="1"/>
      <c r="E432" s="1"/>
    </row>
    <row r="433" spans="4:5" x14ac:dyDescent="0.25">
      <c r="D433" s="1"/>
      <c r="E433" s="1"/>
    </row>
    <row r="434" spans="4:5" x14ac:dyDescent="0.25">
      <c r="D434" s="1"/>
      <c r="E434" s="1"/>
    </row>
    <row r="435" spans="4:5" x14ac:dyDescent="0.25">
      <c r="D435" s="1"/>
      <c r="E435" s="1"/>
    </row>
    <row r="436" spans="4:5" x14ac:dyDescent="0.25">
      <c r="D436" s="1"/>
      <c r="E436" s="1"/>
    </row>
    <row r="437" spans="4:5" x14ac:dyDescent="0.25">
      <c r="D437" s="1"/>
      <c r="E437" s="1"/>
    </row>
    <row r="438" spans="4:5" x14ac:dyDescent="0.25">
      <c r="D438" s="1"/>
      <c r="E438" s="1"/>
    </row>
    <row r="439" spans="4:5" x14ac:dyDescent="0.25">
      <c r="D439" s="1"/>
      <c r="E439" s="1"/>
    </row>
    <row r="440" spans="4:5" x14ac:dyDescent="0.25">
      <c r="D440" s="1"/>
      <c r="E440" s="1"/>
    </row>
    <row r="441" spans="4:5" x14ac:dyDescent="0.25">
      <c r="D441" s="1"/>
      <c r="E441" s="1"/>
    </row>
    <row r="442" spans="4:5" x14ac:dyDescent="0.25">
      <c r="D442" s="1"/>
      <c r="E442" s="1"/>
    </row>
    <row r="443" spans="4:5" x14ac:dyDescent="0.25">
      <c r="D443" s="1"/>
      <c r="E443" s="1"/>
    </row>
    <row r="444" spans="4:5" x14ac:dyDescent="0.25">
      <c r="D444" s="1"/>
      <c r="E444" s="1"/>
    </row>
    <row r="445" spans="4:5" x14ac:dyDescent="0.25">
      <c r="D445" s="1"/>
      <c r="E445" s="1"/>
    </row>
    <row r="446" spans="4:5" x14ac:dyDescent="0.25">
      <c r="D446" s="1"/>
      <c r="E446" s="1"/>
    </row>
    <row r="447" spans="4:5" x14ac:dyDescent="0.25">
      <c r="D447" s="1"/>
      <c r="E447" s="1"/>
    </row>
    <row r="448" spans="4:5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317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59" customWidth="1"/>
    <col min="2" max="2" width="17.42578125" style="59" customWidth="1"/>
    <col min="3" max="3" width="22" style="59" customWidth="1"/>
    <col min="4" max="4" width="26.28515625" style="60" customWidth="1"/>
    <col min="5" max="5" width="32.140625" style="60" bestFit="1" customWidth="1"/>
    <col min="6" max="6" width="8.140625" style="60" bestFit="1" customWidth="1"/>
    <col min="7" max="8" width="12.85546875" style="61" bestFit="1" customWidth="1"/>
    <col min="9" max="9" width="18.42578125" style="60" bestFit="1" customWidth="1"/>
    <col min="10" max="10" width="19.85546875" style="60" bestFit="1" customWidth="1"/>
    <col min="11" max="11" width="16.42578125" style="60" customWidth="1"/>
    <col min="12" max="12" width="17.85546875" style="60" customWidth="1"/>
    <col min="13" max="13" width="14.42578125" style="60" customWidth="1"/>
    <col min="14" max="14" width="17.85546875" style="60" customWidth="1"/>
    <col min="15" max="15" width="15.42578125" style="60" customWidth="1"/>
    <col min="16" max="16" width="21.42578125" style="60" customWidth="1"/>
    <col min="17" max="17" width="15.42578125" style="60" bestFit="1" customWidth="1"/>
    <col min="18" max="18" width="17.85546875" style="60" bestFit="1" customWidth="1"/>
    <col min="19" max="19" width="15.42578125" style="60" bestFit="1" customWidth="1"/>
    <col min="20" max="20" width="27.85546875" style="60" customWidth="1"/>
    <col min="21" max="21" width="7.42578125" style="60" bestFit="1" customWidth="1"/>
    <col min="22" max="22" width="15.42578125" style="60" customWidth="1"/>
    <col min="23" max="23" width="17.85546875" style="60" bestFit="1" customWidth="1"/>
    <col min="24" max="16384" width="8.7109375" style="59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371" t="s">
        <v>0</v>
      </c>
      <c r="B4" s="373" t="s">
        <v>1</v>
      </c>
      <c r="C4" s="373" t="s">
        <v>2</v>
      </c>
      <c r="D4" s="366" t="s">
        <v>3</v>
      </c>
      <c r="E4" s="366" t="s">
        <v>16</v>
      </c>
      <c r="F4" s="366" t="s">
        <v>13</v>
      </c>
      <c r="G4" s="375" t="s">
        <v>48</v>
      </c>
      <c r="H4" s="366" t="s">
        <v>15</v>
      </c>
      <c r="I4" s="366" t="s">
        <v>96</v>
      </c>
      <c r="J4" s="366" t="s">
        <v>26</v>
      </c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62"/>
      <c r="W4" s="63"/>
    </row>
    <row r="5" spans="1:23" ht="68.25" customHeight="1" x14ac:dyDescent="0.25">
      <c r="A5" s="372"/>
      <c r="B5" s="374"/>
      <c r="C5" s="374"/>
      <c r="D5" s="367"/>
      <c r="E5" s="367"/>
      <c r="F5" s="367"/>
      <c r="G5" s="376"/>
      <c r="H5" s="367"/>
      <c r="I5" s="367"/>
      <c r="J5" s="367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5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5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5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5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5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5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5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5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5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5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5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5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5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5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5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5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5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5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5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5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5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5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5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5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5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5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5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5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5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5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5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5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5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5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5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5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5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5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5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5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5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5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5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5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5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5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5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5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5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5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5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5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5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5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5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5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5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5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5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5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5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5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5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5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5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5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5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5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5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5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5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5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5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5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5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5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5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5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5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5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5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5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5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5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5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5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5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5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5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5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5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5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5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5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5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5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5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5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5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5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5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5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5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5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5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5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5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5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5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5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5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5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5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5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5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5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5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5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5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5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5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5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5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5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5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5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5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5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5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5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5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5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5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5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5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5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5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5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5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5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5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5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5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5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5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5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5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5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5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5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5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5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5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5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5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5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5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5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5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5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5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5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5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5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5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5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5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5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5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5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5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5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5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5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5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5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5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5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5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5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5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5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5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5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5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5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5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5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5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5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5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5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5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5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5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5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5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5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5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5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5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5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5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5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5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5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5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5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5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5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5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5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5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5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5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5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5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5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5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5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5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5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5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5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5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5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5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5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5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5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5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5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5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5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5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5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5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5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5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5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5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5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5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5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5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5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5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5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5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5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5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5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5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5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5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5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5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5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5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5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5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5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5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5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5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5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5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5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5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5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5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5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5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5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5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5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5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5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5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5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5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5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5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5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5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5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5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5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5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5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5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5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5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5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5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5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5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5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5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5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5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5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5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5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5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5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5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5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5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5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5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5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5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5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5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5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5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5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5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5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5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5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5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5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5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5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5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5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5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5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5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5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5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5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5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5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5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5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5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5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5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5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5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5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5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5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5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5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5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5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3">
      <c r="A356" s="368" t="s">
        <v>14</v>
      </c>
      <c r="B356" s="369"/>
      <c r="C356" s="369"/>
      <c r="D356" s="370">
        <f>F355-D355</f>
        <v>-3187555</v>
      </c>
      <c r="E356" s="370"/>
      <c r="F356" s="370"/>
      <c r="G356" s="370"/>
      <c r="H356" s="370"/>
      <c r="I356" s="370"/>
      <c r="J356" s="370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rightToLeft="1" workbookViewId="0">
      <selection activeCell="B15" sqref="B15"/>
    </sheetView>
  </sheetViews>
  <sheetFormatPr defaultRowHeight="15" x14ac:dyDescent="0.25"/>
  <cols>
    <col min="1" max="1" width="22.140625" customWidth="1"/>
    <col min="2" max="2" width="18.42578125" style="287" customWidth="1"/>
    <col min="3" max="3" width="16.7109375" style="287" customWidth="1"/>
    <col min="4" max="4" width="19" customWidth="1"/>
    <col min="5" max="5" width="3" style="309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289" t="s">
        <v>16</v>
      </c>
      <c r="B1" s="290">
        <v>45292</v>
      </c>
      <c r="C1" s="288"/>
      <c r="D1" s="1"/>
      <c r="E1" s="307"/>
      <c r="F1" s="377" t="s">
        <v>161</v>
      </c>
      <c r="G1" s="377"/>
      <c r="H1" s="377"/>
      <c r="I1" s="377"/>
    </row>
    <row r="2" spans="1:9" s="289" customFormat="1" ht="33" customHeight="1" thickTop="1" thickBot="1" x14ac:dyDescent="0.3">
      <c r="A2" s="319" t="s">
        <v>155</v>
      </c>
      <c r="B2" s="320" t="s">
        <v>156</v>
      </c>
      <c r="C2" s="320" t="s">
        <v>157</v>
      </c>
      <c r="D2" s="321" t="s">
        <v>112</v>
      </c>
      <c r="E2" s="308"/>
      <c r="F2" s="291" t="s">
        <v>162</v>
      </c>
      <c r="G2" s="292" t="s">
        <v>163</v>
      </c>
      <c r="H2" s="292" t="s">
        <v>112</v>
      </c>
      <c r="I2" s="293" t="s">
        <v>164</v>
      </c>
    </row>
    <row r="3" spans="1:9" s="289" customFormat="1" ht="33" customHeight="1" thickTop="1" x14ac:dyDescent="0.25">
      <c r="A3" s="316" t="s">
        <v>150</v>
      </c>
      <c r="B3" s="317">
        <f>'B2'!$F$1</f>
        <v>532800</v>
      </c>
      <c r="C3" s="317">
        <f>'B2'!$F$2</f>
        <v>530850</v>
      </c>
      <c r="D3" s="318">
        <f>+B3-C3</f>
        <v>1950</v>
      </c>
      <c r="E3" s="308"/>
      <c r="F3" s="306">
        <f>D4</f>
        <v>14450</v>
      </c>
      <c r="G3" s="24"/>
      <c r="H3" s="24">
        <f>+F3</f>
        <v>14450</v>
      </c>
      <c r="I3" s="294" t="s">
        <v>165</v>
      </c>
    </row>
    <row r="4" spans="1:9" s="289" customFormat="1" ht="33" customHeight="1" x14ac:dyDescent="0.25">
      <c r="A4" s="310" t="s">
        <v>151</v>
      </c>
      <c r="B4" s="311">
        <f>'B4'!$F$1</f>
        <v>782465</v>
      </c>
      <c r="C4" s="311">
        <f>'B4'!$F$2</f>
        <v>768015</v>
      </c>
      <c r="D4" s="312">
        <f t="shared" ref="D4:D9" si="0">+B4-C4</f>
        <v>14450</v>
      </c>
      <c r="E4" s="308"/>
      <c r="F4" s="295">
        <v>171900</v>
      </c>
      <c r="G4" s="296">
        <v>750000</v>
      </c>
      <c r="H4" s="297">
        <f>+H3+F4-G4</f>
        <v>-563650</v>
      </c>
      <c r="I4" s="298" t="s">
        <v>166</v>
      </c>
    </row>
    <row r="5" spans="1:9" s="289" customFormat="1" ht="33" customHeight="1" x14ac:dyDescent="0.25">
      <c r="A5" s="310" t="s">
        <v>152</v>
      </c>
      <c r="B5" s="311">
        <f>'B5'!$F$1</f>
        <v>476390</v>
      </c>
      <c r="C5" s="311">
        <f>'B5'!$F$2</f>
        <v>474440</v>
      </c>
      <c r="D5" s="312">
        <f t="shared" si="0"/>
        <v>1950</v>
      </c>
      <c r="E5" s="308"/>
      <c r="F5" s="295">
        <v>444270</v>
      </c>
      <c r="G5" s="296">
        <v>1000000</v>
      </c>
      <c r="H5" s="297">
        <f t="shared" ref="H5:H10" si="1">+H4+F5-G5</f>
        <v>-1119380</v>
      </c>
      <c r="I5" s="298" t="s">
        <v>167</v>
      </c>
    </row>
    <row r="6" spans="1:9" s="289" customFormat="1" ht="33" customHeight="1" x14ac:dyDescent="0.25">
      <c r="A6" s="310" t="s">
        <v>153</v>
      </c>
      <c r="B6" s="311">
        <f>'B7'!$F$1</f>
        <v>550320</v>
      </c>
      <c r="C6" s="311">
        <f>'B7'!$F$2</f>
        <v>537450</v>
      </c>
      <c r="D6" s="312">
        <f t="shared" si="0"/>
        <v>12870</v>
      </c>
      <c r="E6" s="308"/>
      <c r="F6" s="295">
        <v>474440</v>
      </c>
      <c r="G6" s="296">
        <v>250000</v>
      </c>
      <c r="H6" s="297">
        <f t="shared" si="1"/>
        <v>-894940</v>
      </c>
      <c r="I6" s="298" t="s">
        <v>168</v>
      </c>
    </row>
    <row r="7" spans="1:9" s="289" customFormat="1" ht="33" customHeight="1" x14ac:dyDescent="0.25">
      <c r="A7" s="310" t="s">
        <v>154</v>
      </c>
      <c r="B7" s="311">
        <f>'B11'!$F$1</f>
        <v>23450</v>
      </c>
      <c r="C7" s="311">
        <f>'B11'!$F$2</f>
        <v>23450</v>
      </c>
      <c r="D7" s="312">
        <f t="shared" si="0"/>
        <v>0</v>
      </c>
      <c r="E7" s="308"/>
      <c r="F7" s="295">
        <v>537450</v>
      </c>
      <c r="G7" s="296">
        <v>61780</v>
      </c>
      <c r="H7" s="297">
        <f t="shared" si="1"/>
        <v>-419270</v>
      </c>
      <c r="I7" s="298" t="s">
        <v>169</v>
      </c>
    </row>
    <row r="8" spans="1:9" s="289" customFormat="1" ht="33" customHeight="1" x14ac:dyDescent="0.25">
      <c r="A8" s="310" t="s">
        <v>129</v>
      </c>
      <c r="B8" s="311">
        <f>'A10'!$F$1</f>
        <v>251690</v>
      </c>
      <c r="C8" s="311">
        <f>'A10'!$F$2</f>
        <v>214400</v>
      </c>
      <c r="D8" s="312">
        <f t="shared" si="0"/>
        <v>37290</v>
      </c>
      <c r="E8" s="308"/>
      <c r="F8" s="295">
        <v>23450</v>
      </c>
      <c r="G8" s="296">
        <v>121765</v>
      </c>
      <c r="H8" s="297">
        <f t="shared" si="1"/>
        <v>-517585</v>
      </c>
      <c r="I8" s="298" t="s">
        <v>170</v>
      </c>
    </row>
    <row r="9" spans="1:9" s="289" customFormat="1" ht="33" customHeight="1" x14ac:dyDescent="0.25">
      <c r="A9" s="310" t="s">
        <v>90</v>
      </c>
      <c r="B9" s="311">
        <f>'A6'!$F$1</f>
        <v>350935</v>
      </c>
      <c r="C9" s="311">
        <f>'A6'!$F$2</f>
        <v>317635</v>
      </c>
      <c r="D9" s="312">
        <f t="shared" si="0"/>
        <v>33300</v>
      </c>
      <c r="E9" s="308"/>
      <c r="F9" s="295">
        <v>214400</v>
      </c>
      <c r="G9" s="296"/>
      <c r="H9" s="297">
        <f t="shared" si="1"/>
        <v>-303185</v>
      </c>
      <c r="I9" s="298"/>
    </row>
    <row r="10" spans="1:9" s="289" customFormat="1" ht="33" customHeight="1" x14ac:dyDescent="0.25">
      <c r="A10" s="310" t="s">
        <v>173</v>
      </c>
      <c r="B10" s="311">
        <f>'ابراج المستقبل'!$E$1</f>
        <v>3554785</v>
      </c>
      <c r="C10" s="311">
        <f>'ابراج المستقبل'!$E$2</f>
        <v>2938305</v>
      </c>
      <c r="D10" s="312">
        <f>+B10-C10</f>
        <v>616480</v>
      </c>
      <c r="E10" s="308"/>
      <c r="F10" s="295">
        <v>317635</v>
      </c>
      <c r="G10" s="296"/>
      <c r="H10" s="297">
        <f t="shared" si="1"/>
        <v>14450</v>
      </c>
      <c r="I10" s="298" t="s">
        <v>171</v>
      </c>
    </row>
    <row r="11" spans="1:9" s="289" customFormat="1" ht="33" customHeight="1" x14ac:dyDescent="0.25">
      <c r="A11" s="310" t="s">
        <v>116</v>
      </c>
      <c r="B11" s="311">
        <f>'نادي المحافظة'!$E$1</f>
        <v>10400</v>
      </c>
      <c r="C11" s="311">
        <f>'نادي المحافظة'!$E$2</f>
        <v>0</v>
      </c>
      <c r="D11" s="313"/>
      <c r="E11" s="308"/>
      <c r="F11" s="3"/>
      <c r="G11" s="299"/>
      <c r="H11" s="300"/>
      <c r="I11" s="298"/>
    </row>
    <row r="12" spans="1:9" ht="27.75" customHeight="1" x14ac:dyDescent="0.25">
      <c r="A12" s="310" t="s">
        <v>174</v>
      </c>
      <c r="B12" s="296">
        <f>'باغوص 2'!$E$1</f>
        <v>666440</v>
      </c>
      <c r="C12" s="296">
        <f>'باغوص 2'!$E$2</f>
        <v>666440</v>
      </c>
      <c r="D12" s="298"/>
      <c r="E12" s="307"/>
      <c r="F12" s="3"/>
      <c r="G12" s="299"/>
      <c r="H12" s="300"/>
      <c r="I12" s="1"/>
    </row>
    <row r="13" spans="1:9" ht="27.75" customHeight="1" thickBot="1" x14ac:dyDescent="0.3">
      <c r="A13" s="310" t="s">
        <v>175</v>
      </c>
      <c r="B13" s="314">
        <f>قحافة!$E$1</f>
        <v>398880</v>
      </c>
      <c r="C13" s="314">
        <f>قحافة!$E$2</f>
        <v>398880</v>
      </c>
      <c r="D13" s="301"/>
      <c r="E13" s="307"/>
      <c r="F13" s="3"/>
      <c r="G13" s="299"/>
      <c r="H13" s="300"/>
      <c r="I13" s="298"/>
    </row>
    <row r="14" spans="1:9" ht="27.75" customHeight="1" thickTop="1" thickBot="1" x14ac:dyDescent="0.3">
      <c r="A14" s="291" t="s">
        <v>158</v>
      </c>
      <c r="B14" s="315">
        <f>SUM(B3:B13)</f>
        <v>7598555</v>
      </c>
      <c r="C14" s="315">
        <f>SUM(C3:C13)</f>
        <v>6869865</v>
      </c>
      <c r="D14" s="293"/>
      <c r="E14" s="307"/>
      <c r="F14" s="302">
        <f>SUM(F4:F13)</f>
        <v>2183545</v>
      </c>
      <c r="G14" s="303">
        <f>SUM(G4:G13)</f>
        <v>2183545</v>
      </c>
      <c r="H14" s="304">
        <f>+F14-G14</f>
        <v>0</v>
      </c>
      <c r="I14" s="305" t="s">
        <v>172</v>
      </c>
    </row>
    <row r="15" spans="1:9" ht="27.75" customHeight="1" thickTop="1" x14ac:dyDescent="0.25">
      <c r="A15" s="1"/>
      <c r="B15" s="288"/>
      <c r="C15" s="288"/>
      <c r="D15" s="1"/>
      <c r="E15" s="307"/>
    </row>
    <row r="16" spans="1:9" ht="20.25" customHeight="1" x14ac:dyDescent="0.25"/>
  </sheetData>
  <mergeCells count="1">
    <mergeCell ref="F1:I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F1" sqref="F1:H3"/>
    </sheetView>
  </sheetViews>
  <sheetFormatPr defaultRowHeight="21" x14ac:dyDescent="0.25"/>
  <cols>
    <col min="1" max="1" width="21.5703125" style="59" customWidth="1"/>
    <col min="2" max="2" width="24.140625" style="59" customWidth="1"/>
    <col min="3" max="3" width="26.28515625" style="60" customWidth="1"/>
    <col min="4" max="4" width="32.140625" style="60" bestFit="1" customWidth="1"/>
    <col min="5" max="5" width="23.42578125" style="60" customWidth="1"/>
    <col min="6" max="6" width="16.7109375" style="61" customWidth="1"/>
    <col min="7" max="7" width="20.85546875" style="61" customWidth="1"/>
    <col min="8" max="8" width="18.42578125" style="60" bestFit="1" customWidth="1"/>
    <col min="9" max="9" width="19.85546875" style="60" bestFit="1" customWidth="1"/>
  </cols>
  <sheetData>
    <row r="1" spans="1:9" ht="40.5" customHeight="1" x14ac:dyDescent="0.25">
      <c r="A1" s="378" t="s">
        <v>4</v>
      </c>
      <c r="B1" s="379"/>
      <c r="D1" s="159" t="s">
        <v>110</v>
      </c>
      <c r="E1" s="131">
        <f>SUM(C5:C150)</f>
        <v>0</v>
      </c>
      <c r="F1" s="384" t="s">
        <v>115</v>
      </c>
      <c r="G1" s="385"/>
      <c r="H1" s="385"/>
    </row>
    <row r="2" spans="1:9" ht="40.5" customHeight="1" x14ac:dyDescent="0.25">
      <c r="A2" s="380"/>
      <c r="B2" s="381"/>
      <c r="D2" s="160" t="s">
        <v>111</v>
      </c>
      <c r="E2" s="157">
        <f>SUM(E6:E150)</f>
        <v>0</v>
      </c>
      <c r="F2" s="384"/>
      <c r="G2" s="385"/>
      <c r="H2" s="385"/>
    </row>
    <row r="3" spans="1:9" ht="40.5" customHeight="1" thickBot="1" x14ac:dyDescent="0.3">
      <c r="A3" s="382"/>
      <c r="B3" s="383"/>
      <c r="D3" s="161" t="s">
        <v>112</v>
      </c>
      <c r="E3" s="158">
        <f>E1-E2</f>
        <v>0</v>
      </c>
      <c r="F3" s="386"/>
      <c r="G3" s="387"/>
      <c r="H3" s="387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5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5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5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5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5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5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5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5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5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5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5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5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5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5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5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5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5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5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5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5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5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5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5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5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5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5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5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5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5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5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5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5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5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5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5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5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5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5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5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5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5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5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5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5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5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5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5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5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5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5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5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5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5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5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5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5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5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5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5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5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5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5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5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5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5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5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5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5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5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5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5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5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5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5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5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5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5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5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5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5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5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5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5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5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5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5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5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5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5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5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5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5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5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5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5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5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5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5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5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5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5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5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5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5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5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5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5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5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5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5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5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5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5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5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5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5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5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5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5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5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5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5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5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5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5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5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5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5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5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5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5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5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5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5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5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5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5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5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5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5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5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5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5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5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20" activePane="bottomLeft" state="frozen"/>
      <selection activeCell="F1" sqref="F1:H3"/>
      <selection pane="bottomLeft" activeCell="A29" sqref="A29:J29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22.42578125" style="60" customWidth="1"/>
    <col min="7" max="7" width="19.85546875" style="60" bestFit="1" customWidth="1"/>
    <col min="8" max="8" width="22.85546875" style="60" customWidth="1"/>
    <col min="9" max="9" width="18.42578125" style="61" customWidth="1"/>
    <col min="10" max="10" width="33.85546875" style="61" bestFit="1" customWidth="1"/>
  </cols>
  <sheetData>
    <row r="1" spans="1:10" ht="40.5" customHeight="1" x14ac:dyDescent="0.25">
      <c r="A1" s="378" t="s">
        <v>5</v>
      </c>
      <c r="B1" s="379"/>
      <c r="E1" s="162" t="s">
        <v>110</v>
      </c>
      <c r="F1" s="170">
        <f>SUM(C5:C150)</f>
        <v>532800</v>
      </c>
      <c r="G1" s="388" t="s">
        <v>115</v>
      </c>
      <c r="H1" s="389"/>
      <c r="I1" s="389"/>
    </row>
    <row r="2" spans="1:10" ht="26.25" customHeight="1" x14ac:dyDescent="0.25">
      <c r="A2" s="380"/>
      <c r="B2" s="381"/>
      <c r="E2" s="163" t="s">
        <v>111</v>
      </c>
      <c r="F2" s="171">
        <f>SUM(H5:H149)</f>
        <v>530850</v>
      </c>
      <c r="G2" s="388"/>
      <c r="H2" s="389"/>
      <c r="I2" s="389"/>
    </row>
    <row r="3" spans="1:10" ht="21.75" thickBot="1" x14ac:dyDescent="0.3">
      <c r="A3" s="382"/>
      <c r="B3" s="383"/>
      <c r="E3" s="164" t="s">
        <v>112</v>
      </c>
      <c r="F3" s="172">
        <f>F1-F2</f>
        <v>1950</v>
      </c>
      <c r="G3" s="390"/>
      <c r="H3" s="391"/>
      <c r="I3" s="391"/>
    </row>
    <row r="4" spans="1:10" ht="45.75" customHeight="1" x14ac:dyDescent="0.25">
      <c r="A4" s="165" t="s">
        <v>1</v>
      </c>
      <c r="B4" s="166" t="s">
        <v>2</v>
      </c>
      <c r="C4" s="167" t="s">
        <v>3</v>
      </c>
      <c r="D4" s="167" t="s">
        <v>159</v>
      </c>
      <c r="E4" s="167" t="s">
        <v>16</v>
      </c>
      <c r="F4" s="167" t="s">
        <v>96</v>
      </c>
      <c r="G4" s="167" t="s">
        <v>26</v>
      </c>
      <c r="H4" s="168" t="s">
        <v>104</v>
      </c>
      <c r="I4" s="169" t="s">
        <v>105</v>
      </c>
      <c r="J4" s="170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22.5" customHeight="1" x14ac:dyDescent="0.25">
      <c r="A6" s="173">
        <v>1</v>
      </c>
      <c r="B6" s="174">
        <v>358950</v>
      </c>
      <c r="C6" s="174">
        <f>A6*B6</f>
        <v>358950</v>
      </c>
      <c r="D6" s="174"/>
      <c r="E6" s="175"/>
      <c r="F6" s="135" t="s">
        <v>113</v>
      </c>
      <c r="G6" s="147"/>
      <c r="H6" s="137">
        <v>358950</v>
      </c>
      <c r="I6" s="138"/>
      <c r="J6" s="148" t="s">
        <v>114</v>
      </c>
    </row>
    <row r="7" spans="1:10" ht="21" customHeight="1" x14ac:dyDescent="0.25">
      <c r="A7" s="176">
        <v>4</v>
      </c>
      <c r="B7" s="177">
        <v>95</v>
      </c>
      <c r="C7" s="177">
        <f>A7*B7</f>
        <v>380</v>
      </c>
      <c r="D7" s="177"/>
      <c r="E7" s="178">
        <v>44780</v>
      </c>
      <c r="F7" s="177" t="s">
        <v>63</v>
      </c>
      <c r="G7" s="179" t="s">
        <v>25</v>
      </c>
      <c r="H7" s="143"/>
      <c r="I7" s="144"/>
      <c r="J7" s="150"/>
    </row>
    <row r="8" spans="1:10" x14ac:dyDescent="0.25">
      <c r="A8" s="173">
        <v>10</v>
      </c>
      <c r="B8" s="174">
        <v>95</v>
      </c>
      <c r="C8" s="174">
        <f t="shared" ref="C8:C71" si="0">A8*B8</f>
        <v>950</v>
      </c>
      <c r="D8" s="174"/>
      <c r="E8" s="175">
        <v>44780</v>
      </c>
      <c r="F8" s="174" t="s">
        <v>63</v>
      </c>
      <c r="G8" s="180" t="s">
        <v>42</v>
      </c>
      <c r="H8" s="137"/>
      <c r="I8" s="138"/>
      <c r="J8" s="148"/>
    </row>
    <row r="9" spans="1:10" x14ac:dyDescent="0.25">
      <c r="A9" s="176">
        <v>20</v>
      </c>
      <c r="B9" s="177">
        <v>95</v>
      </c>
      <c r="C9" s="177">
        <f t="shared" si="0"/>
        <v>1900</v>
      </c>
      <c r="D9" s="177"/>
      <c r="E9" s="178">
        <v>44780</v>
      </c>
      <c r="F9" s="177" t="s">
        <v>63</v>
      </c>
      <c r="G9" s="179" t="s">
        <v>42</v>
      </c>
      <c r="H9" s="143"/>
      <c r="I9" s="144"/>
      <c r="J9" s="150"/>
    </row>
    <row r="10" spans="1:10" x14ac:dyDescent="0.25">
      <c r="A10" s="173">
        <v>45</v>
      </c>
      <c r="B10" s="174">
        <v>250</v>
      </c>
      <c r="C10" s="174">
        <f t="shared" si="0"/>
        <v>11250</v>
      </c>
      <c r="D10" s="174"/>
      <c r="E10" s="175">
        <v>44780</v>
      </c>
      <c r="F10" s="174" t="s">
        <v>64</v>
      </c>
      <c r="G10" s="180" t="s">
        <v>43</v>
      </c>
      <c r="H10" s="137"/>
      <c r="I10" s="138"/>
      <c r="J10" s="148"/>
    </row>
    <row r="11" spans="1:10" x14ac:dyDescent="0.25">
      <c r="A11" s="176">
        <v>44</v>
      </c>
      <c r="B11" s="177">
        <v>95</v>
      </c>
      <c r="C11" s="177">
        <f t="shared" si="0"/>
        <v>4180</v>
      </c>
      <c r="D11" s="177"/>
      <c r="E11" s="178">
        <v>44780</v>
      </c>
      <c r="F11" s="177" t="s">
        <v>63</v>
      </c>
      <c r="G11" s="179" t="s">
        <v>43</v>
      </c>
      <c r="H11" s="143"/>
      <c r="I11" s="144"/>
      <c r="J11" s="150"/>
    </row>
    <row r="12" spans="1:10" x14ac:dyDescent="0.25">
      <c r="A12" s="173">
        <v>110</v>
      </c>
      <c r="B12" s="174">
        <v>250</v>
      </c>
      <c r="C12" s="174">
        <f t="shared" si="0"/>
        <v>27500</v>
      </c>
      <c r="D12" s="174"/>
      <c r="E12" s="175">
        <v>44796</v>
      </c>
      <c r="F12" s="174" t="s">
        <v>64</v>
      </c>
      <c r="G12" s="180" t="s">
        <v>44</v>
      </c>
      <c r="H12" s="137"/>
      <c r="I12" s="138"/>
      <c r="J12" s="148"/>
    </row>
    <row r="13" spans="1:10" x14ac:dyDescent="0.25">
      <c r="A13" s="176">
        <v>65</v>
      </c>
      <c r="B13" s="177">
        <v>95</v>
      </c>
      <c r="C13" s="177">
        <f t="shared" si="0"/>
        <v>6175</v>
      </c>
      <c r="D13" s="177"/>
      <c r="E13" s="178">
        <v>44796</v>
      </c>
      <c r="F13" s="177" t="s">
        <v>63</v>
      </c>
      <c r="G13" s="179" t="s">
        <v>44</v>
      </c>
      <c r="H13" s="143"/>
      <c r="I13" s="144"/>
      <c r="J13" s="150"/>
    </row>
    <row r="14" spans="1:10" x14ac:dyDescent="0.25">
      <c r="A14" s="173">
        <v>38</v>
      </c>
      <c r="B14" s="174">
        <v>275</v>
      </c>
      <c r="C14" s="174">
        <f t="shared" si="0"/>
        <v>10450</v>
      </c>
      <c r="D14" s="174"/>
      <c r="E14" s="175">
        <v>44805</v>
      </c>
      <c r="F14" s="174" t="s">
        <v>62</v>
      </c>
      <c r="G14" s="180" t="s">
        <v>45</v>
      </c>
      <c r="H14" s="137"/>
      <c r="I14" s="138"/>
      <c r="J14" s="148"/>
    </row>
    <row r="15" spans="1:10" x14ac:dyDescent="0.25">
      <c r="A15" s="176">
        <v>22</v>
      </c>
      <c r="B15" s="177">
        <v>95</v>
      </c>
      <c r="C15" s="177">
        <f t="shared" si="0"/>
        <v>2090</v>
      </c>
      <c r="D15" s="177"/>
      <c r="E15" s="178">
        <v>44805</v>
      </c>
      <c r="F15" s="177" t="s">
        <v>63</v>
      </c>
      <c r="G15" s="179" t="s">
        <v>45</v>
      </c>
      <c r="H15" s="143"/>
      <c r="I15" s="144"/>
      <c r="J15" s="150"/>
    </row>
    <row r="16" spans="1:10" x14ac:dyDescent="0.25">
      <c r="A16" s="173">
        <v>110</v>
      </c>
      <c r="B16" s="174">
        <v>275</v>
      </c>
      <c r="C16" s="174">
        <f t="shared" si="0"/>
        <v>30250</v>
      </c>
      <c r="D16" s="174"/>
      <c r="E16" s="175">
        <v>44822</v>
      </c>
      <c r="F16" s="174" t="s">
        <v>62</v>
      </c>
      <c r="G16" s="180" t="s">
        <v>46</v>
      </c>
      <c r="H16" s="137"/>
      <c r="I16" s="138"/>
      <c r="J16" s="148"/>
    </row>
    <row r="17" spans="1:10" x14ac:dyDescent="0.25">
      <c r="A17" s="176">
        <v>65</v>
      </c>
      <c r="B17" s="177">
        <v>95</v>
      </c>
      <c r="C17" s="177">
        <f t="shared" si="0"/>
        <v>6175</v>
      </c>
      <c r="D17" s="177"/>
      <c r="E17" s="178">
        <v>44822</v>
      </c>
      <c r="F17" s="177" t="s">
        <v>63</v>
      </c>
      <c r="G17" s="179" t="s">
        <v>46</v>
      </c>
      <c r="H17" s="143"/>
      <c r="I17" s="144"/>
      <c r="J17" s="150"/>
    </row>
    <row r="18" spans="1:10" x14ac:dyDescent="0.25">
      <c r="A18" s="173">
        <v>38</v>
      </c>
      <c r="B18" s="174">
        <v>275</v>
      </c>
      <c r="C18" s="174">
        <f t="shared" si="0"/>
        <v>10450</v>
      </c>
      <c r="D18" s="174"/>
      <c r="E18" s="175">
        <v>44831</v>
      </c>
      <c r="F18" s="174" t="s">
        <v>62</v>
      </c>
      <c r="G18" s="180" t="s">
        <v>47</v>
      </c>
      <c r="H18" s="137"/>
      <c r="I18" s="138"/>
      <c r="J18" s="148"/>
    </row>
    <row r="19" spans="1:10" x14ac:dyDescent="0.25">
      <c r="A19" s="176">
        <v>22</v>
      </c>
      <c r="B19" s="177">
        <v>95</v>
      </c>
      <c r="C19" s="177">
        <f t="shared" si="0"/>
        <v>2090</v>
      </c>
      <c r="D19" s="177"/>
      <c r="E19" s="178">
        <v>44831</v>
      </c>
      <c r="F19" s="177" t="s">
        <v>63</v>
      </c>
      <c r="G19" s="179" t="s">
        <v>47</v>
      </c>
      <c r="H19" s="143"/>
      <c r="I19" s="144"/>
      <c r="J19" s="150"/>
    </row>
    <row r="20" spans="1:10" x14ac:dyDescent="0.25">
      <c r="A20" s="173">
        <v>110</v>
      </c>
      <c r="B20" s="174">
        <v>275</v>
      </c>
      <c r="C20" s="174">
        <f t="shared" si="0"/>
        <v>30250</v>
      </c>
      <c r="D20" s="174"/>
      <c r="E20" s="175">
        <v>44844</v>
      </c>
      <c r="F20" s="174" t="s">
        <v>62</v>
      </c>
      <c r="G20" s="180" t="s">
        <v>56</v>
      </c>
      <c r="H20" s="137"/>
      <c r="I20" s="138"/>
      <c r="J20" s="148"/>
    </row>
    <row r="21" spans="1:10" x14ac:dyDescent="0.25">
      <c r="A21" s="176">
        <v>65</v>
      </c>
      <c r="B21" s="177">
        <v>95</v>
      </c>
      <c r="C21" s="177">
        <f t="shared" si="0"/>
        <v>6175</v>
      </c>
      <c r="D21" s="177"/>
      <c r="E21" s="178">
        <v>44844</v>
      </c>
      <c r="F21" s="177" t="s">
        <v>63</v>
      </c>
      <c r="G21" s="179" t="s">
        <v>56</v>
      </c>
      <c r="H21" s="143"/>
      <c r="I21" s="144"/>
      <c r="J21" s="150"/>
    </row>
    <row r="22" spans="1:10" x14ac:dyDescent="0.25">
      <c r="A22" s="173">
        <v>20</v>
      </c>
      <c r="B22" s="174">
        <v>95</v>
      </c>
      <c r="C22" s="174">
        <f t="shared" si="0"/>
        <v>1900</v>
      </c>
      <c r="D22" s="174"/>
      <c r="E22" s="175">
        <v>44878</v>
      </c>
      <c r="F22" s="174" t="s">
        <v>63</v>
      </c>
      <c r="G22" s="180" t="s">
        <v>42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44912</v>
      </c>
      <c r="F23" s="177" t="s">
        <v>63</v>
      </c>
      <c r="G23" s="179" t="s">
        <v>42</v>
      </c>
      <c r="H23" s="143"/>
      <c r="I23" s="144"/>
      <c r="J23" s="150"/>
    </row>
    <row r="24" spans="1:10" x14ac:dyDescent="0.25">
      <c r="A24" s="134">
        <v>22</v>
      </c>
      <c r="B24" s="135">
        <v>95</v>
      </c>
      <c r="C24" s="135">
        <f t="shared" si="0"/>
        <v>2090</v>
      </c>
      <c r="D24" s="135"/>
      <c r="E24" s="136">
        <v>44925</v>
      </c>
      <c r="F24" s="135" t="s">
        <v>63</v>
      </c>
      <c r="G24" s="147" t="s">
        <v>42</v>
      </c>
      <c r="H24" s="137"/>
      <c r="I24" s="138"/>
      <c r="J24" s="148"/>
    </row>
    <row r="25" spans="1:10" x14ac:dyDescent="0.25">
      <c r="A25" s="140">
        <v>55</v>
      </c>
      <c r="B25" s="141">
        <v>95</v>
      </c>
      <c r="C25" s="141">
        <f t="shared" si="0"/>
        <v>5225</v>
      </c>
      <c r="D25" s="141"/>
      <c r="E25" s="142">
        <v>44929</v>
      </c>
      <c r="F25" s="141" t="s">
        <v>63</v>
      </c>
      <c r="G25" s="149" t="s">
        <v>42</v>
      </c>
      <c r="H25" s="143"/>
      <c r="I25" s="144"/>
      <c r="J25" s="150"/>
    </row>
    <row r="26" spans="1:10" x14ac:dyDescent="0.25">
      <c r="A26" s="134">
        <v>40</v>
      </c>
      <c r="B26" s="135">
        <v>95</v>
      </c>
      <c r="C26" s="135">
        <f t="shared" si="0"/>
        <v>3800</v>
      </c>
      <c r="D26" s="135"/>
      <c r="E26" s="136">
        <v>44999</v>
      </c>
      <c r="F26" s="135" t="s">
        <v>63</v>
      </c>
      <c r="G26" s="147" t="s">
        <v>42</v>
      </c>
      <c r="H26" s="137"/>
      <c r="I26" s="138"/>
      <c r="J26" s="148"/>
    </row>
    <row r="27" spans="1:10" x14ac:dyDescent="0.25">
      <c r="A27" s="140">
        <v>20</v>
      </c>
      <c r="B27" s="141">
        <v>105</v>
      </c>
      <c r="C27" s="141">
        <f t="shared" si="0"/>
        <v>2100</v>
      </c>
      <c r="D27" s="141"/>
      <c r="E27" s="142">
        <v>45127</v>
      </c>
      <c r="F27" s="141" t="s">
        <v>63</v>
      </c>
      <c r="G27" s="149" t="s">
        <v>97</v>
      </c>
      <c r="H27" s="143"/>
      <c r="I27" s="144"/>
      <c r="J27" s="150"/>
    </row>
    <row r="28" spans="1:10" x14ac:dyDescent="0.25">
      <c r="A28" s="134">
        <v>22</v>
      </c>
      <c r="B28" s="135">
        <v>110</v>
      </c>
      <c r="C28" s="135">
        <f t="shared" si="0"/>
        <v>2420</v>
      </c>
      <c r="D28" s="135"/>
      <c r="E28" s="136">
        <v>45206</v>
      </c>
      <c r="F28" s="135" t="s">
        <v>63</v>
      </c>
      <c r="G28" s="147" t="s">
        <v>97</v>
      </c>
      <c r="H28" s="137"/>
      <c r="I28" s="138"/>
      <c r="J28" s="148"/>
    </row>
    <row r="29" spans="1:10" x14ac:dyDescent="0.25">
      <c r="A29" s="259">
        <v>20</v>
      </c>
      <c r="B29" s="260">
        <v>110</v>
      </c>
      <c r="C29" s="260">
        <f t="shared" si="0"/>
        <v>2200</v>
      </c>
      <c r="D29" s="260">
        <f>SUM(C7:C29)</f>
        <v>171900</v>
      </c>
      <c r="E29" s="329">
        <v>45235</v>
      </c>
      <c r="F29" s="260" t="s">
        <v>63</v>
      </c>
      <c r="G29" s="330" t="s">
        <v>97</v>
      </c>
      <c r="H29" s="331">
        <v>171900</v>
      </c>
      <c r="I29" s="332"/>
      <c r="J29" s="333" t="s">
        <v>160</v>
      </c>
    </row>
    <row r="30" spans="1:10" x14ac:dyDescent="0.25">
      <c r="A30" s="134">
        <v>15</v>
      </c>
      <c r="B30" s="135">
        <v>130</v>
      </c>
      <c r="C30" s="135">
        <f t="shared" si="0"/>
        <v>1950</v>
      </c>
      <c r="D30" s="135"/>
      <c r="E30" s="136">
        <v>45337</v>
      </c>
      <c r="F30" s="135" t="s">
        <v>63</v>
      </c>
      <c r="G30" s="147" t="s">
        <v>42</v>
      </c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35">
        <f t="shared" si="2"/>
        <v>0</v>
      </c>
      <c r="D150" s="135"/>
      <c r="E150" s="136"/>
      <c r="F150" s="135"/>
      <c r="G150" s="147"/>
      <c r="H150" s="137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2" activePane="bottomLeft" state="frozen"/>
      <selection activeCell="F1" sqref="F1:H3"/>
      <selection pane="bottomLeft" activeCell="A66" sqref="A66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22.85546875" style="60" bestFit="1" customWidth="1"/>
    <col min="8" max="8" width="22.28515625" style="60" customWidth="1"/>
    <col min="9" max="9" width="16.7109375" style="61" customWidth="1"/>
    <col min="10" max="10" width="34.28515625" style="61" customWidth="1"/>
    <col min="13" max="13" width="9" customWidth="1"/>
  </cols>
  <sheetData>
    <row r="1" spans="1:10" ht="40.5" customHeight="1" x14ac:dyDescent="0.25">
      <c r="A1" s="378" t="s">
        <v>7</v>
      </c>
      <c r="B1" s="379"/>
      <c r="E1" s="162" t="s">
        <v>110</v>
      </c>
      <c r="F1" s="131">
        <f>SUM(C5:C150)</f>
        <v>782465</v>
      </c>
      <c r="G1" s="388" t="s">
        <v>115</v>
      </c>
      <c r="H1" s="389"/>
      <c r="I1" s="389"/>
    </row>
    <row r="2" spans="1:10" ht="40.5" customHeight="1" x14ac:dyDescent="0.25">
      <c r="A2" s="380"/>
      <c r="B2" s="381"/>
      <c r="E2" s="163" t="s">
        <v>111</v>
      </c>
      <c r="F2" s="157">
        <f>SUM(H5:H149)</f>
        <v>768015</v>
      </c>
      <c r="G2" s="388"/>
      <c r="H2" s="389"/>
      <c r="I2" s="389"/>
    </row>
    <row r="3" spans="1:10" ht="40.5" customHeight="1" thickBot="1" x14ac:dyDescent="0.3">
      <c r="A3" s="382"/>
      <c r="B3" s="383"/>
      <c r="E3" s="164" t="s">
        <v>112</v>
      </c>
      <c r="F3" s="158">
        <f>F1-F2</f>
        <v>14450</v>
      </c>
      <c r="G3" s="390"/>
      <c r="H3" s="391"/>
      <c r="I3" s="391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159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ht="10.5" customHeight="1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42.75" customHeight="1" x14ac:dyDescent="0.25">
      <c r="A6" s="134">
        <v>1</v>
      </c>
      <c r="B6" s="135">
        <v>323745</v>
      </c>
      <c r="C6" s="174">
        <f>A6*B6</f>
        <v>323745</v>
      </c>
      <c r="D6" s="174"/>
      <c r="E6" s="136"/>
      <c r="F6" s="135"/>
      <c r="G6" s="147"/>
      <c r="H6" s="183">
        <v>323745</v>
      </c>
      <c r="I6" s="138"/>
      <c r="J6" s="148" t="s">
        <v>114</v>
      </c>
    </row>
    <row r="7" spans="1:10" x14ac:dyDescent="0.25">
      <c r="A7" s="140">
        <v>25</v>
      </c>
      <c r="B7" s="141">
        <v>95</v>
      </c>
      <c r="C7" s="177">
        <f>A7*B7</f>
        <v>2375</v>
      </c>
      <c r="D7" s="177"/>
      <c r="E7" s="142">
        <v>44769</v>
      </c>
      <c r="F7" s="141" t="s">
        <v>63</v>
      </c>
      <c r="G7" s="149" t="s">
        <v>60</v>
      </c>
      <c r="H7" s="143"/>
      <c r="I7" s="144"/>
      <c r="J7" s="150"/>
    </row>
    <row r="8" spans="1:10" x14ac:dyDescent="0.25">
      <c r="A8" s="134">
        <v>42</v>
      </c>
      <c r="B8" s="135">
        <v>250</v>
      </c>
      <c r="C8" s="174">
        <f t="shared" ref="C8:C71" si="0">A8*B8</f>
        <v>10500</v>
      </c>
      <c r="D8" s="174"/>
      <c r="E8" s="136" t="s">
        <v>21</v>
      </c>
      <c r="F8" s="135" t="s">
        <v>64</v>
      </c>
      <c r="G8" s="147" t="s">
        <v>28</v>
      </c>
      <c r="H8" s="137"/>
      <c r="I8" s="138"/>
      <c r="J8" s="148"/>
    </row>
    <row r="9" spans="1:10" x14ac:dyDescent="0.25">
      <c r="A9" s="140">
        <v>10</v>
      </c>
      <c r="B9" s="141">
        <v>95</v>
      </c>
      <c r="C9" s="177">
        <f t="shared" si="0"/>
        <v>950</v>
      </c>
      <c r="D9" s="177"/>
      <c r="E9" s="142">
        <v>44769</v>
      </c>
      <c r="F9" s="141" t="s">
        <v>63</v>
      </c>
      <c r="G9" s="149" t="s">
        <v>25</v>
      </c>
      <c r="H9" s="143"/>
      <c r="I9" s="144"/>
      <c r="J9" s="150"/>
    </row>
    <row r="10" spans="1:10" x14ac:dyDescent="0.25">
      <c r="A10" s="134">
        <v>57</v>
      </c>
      <c r="B10" s="135">
        <v>95</v>
      </c>
      <c r="C10" s="174">
        <f t="shared" si="0"/>
        <v>5415</v>
      </c>
      <c r="D10" s="174"/>
      <c r="E10" s="136">
        <v>44777</v>
      </c>
      <c r="F10" s="135" t="s">
        <v>63</v>
      </c>
      <c r="G10" s="147" t="s">
        <v>29</v>
      </c>
      <c r="H10" s="137"/>
      <c r="I10" s="138"/>
      <c r="J10" s="148"/>
    </row>
    <row r="11" spans="1:10" x14ac:dyDescent="0.25">
      <c r="A11" s="140">
        <v>90</v>
      </c>
      <c r="B11" s="141">
        <v>250</v>
      </c>
      <c r="C11" s="177">
        <f t="shared" si="0"/>
        <v>22500</v>
      </c>
      <c r="D11" s="177"/>
      <c r="E11" s="142">
        <v>44777</v>
      </c>
      <c r="F11" s="141" t="s">
        <v>64</v>
      </c>
      <c r="G11" s="149" t="s">
        <v>29</v>
      </c>
      <c r="H11" s="143"/>
      <c r="I11" s="144"/>
      <c r="J11" s="150"/>
    </row>
    <row r="12" spans="1:10" x14ac:dyDescent="0.25">
      <c r="A12" s="134">
        <v>45</v>
      </c>
      <c r="B12" s="135">
        <v>250</v>
      </c>
      <c r="C12" s="174">
        <f t="shared" si="0"/>
        <v>11250</v>
      </c>
      <c r="D12" s="174"/>
      <c r="E12" s="136">
        <v>44789</v>
      </c>
      <c r="F12" s="135" t="s">
        <v>64</v>
      </c>
      <c r="G12" s="147" t="s">
        <v>30</v>
      </c>
      <c r="H12" s="137"/>
      <c r="I12" s="138"/>
      <c r="J12" s="148"/>
    </row>
    <row r="13" spans="1:10" x14ac:dyDescent="0.25">
      <c r="A13" s="140">
        <v>25</v>
      </c>
      <c r="B13" s="141">
        <v>95</v>
      </c>
      <c r="C13" s="177">
        <f t="shared" si="0"/>
        <v>2375</v>
      </c>
      <c r="D13" s="177"/>
      <c r="E13" s="142">
        <v>44789</v>
      </c>
      <c r="F13" s="141" t="s">
        <v>63</v>
      </c>
      <c r="G13" s="149" t="s">
        <v>30</v>
      </c>
      <c r="H13" s="143"/>
      <c r="I13" s="144"/>
      <c r="J13" s="150"/>
    </row>
    <row r="14" spans="1:10" x14ac:dyDescent="0.25">
      <c r="A14" s="134">
        <v>55</v>
      </c>
      <c r="B14" s="135">
        <v>95</v>
      </c>
      <c r="C14" s="174">
        <f t="shared" si="0"/>
        <v>5225</v>
      </c>
      <c r="D14" s="174"/>
      <c r="E14" s="136">
        <v>44798</v>
      </c>
      <c r="F14" s="135" t="s">
        <v>63</v>
      </c>
      <c r="G14" s="147" t="s">
        <v>31</v>
      </c>
      <c r="H14" s="137"/>
      <c r="I14" s="138"/>
      <c r="J14" s="148"/>
    </row>
    <row r="15" spans="1:10" x14ac:dyDescent="0.25">
      <c r="A15" s="140">
        <v>92</v>
      </c>
      <c r="B15" s="141">
        <v>260</v>
      </c>
      <c r="C15" s="177">
        <f t="shared" si="0"/>
        <v>23920</v>
      </c>
      <c r="D15" s="177"/>
      <c r="E15" s="142">
        <v>44798</v>
      </c>
      <c r="F15" s="141" t="s">
        <v>64</v>
      </c>
      <c r="G15" s="149" t="s">
        <v>31</v>
      </c>
      <c r="H15" s="143"/>
      <c r="I15" s="144"/>
      <c r="J15" s="150"/>
    </row>
    <row r="16" spans="1:10" x14ac:dyDescent="0.25">
      <c r="A16" s="134">
        <v>42</v>
      </c>
      <c r="B16" s="135">
        <v>260</v>
      </c>
      <c r="C16" s="174">
        <f t="shared" si="0"/>
        <v>10920</v>
      </c>
      <c r="D16" s="174"/>
      <c r="E16" s="136">
        <v>44808</v>
      </c>
      <c r="F16" s="135" t="s">
        <v>64</v>
      </c>
      <c r="G16" s="147" t="s">
        <v>32</v>
      </c>
      <c r="H16" s="137"/>
      <c r="I16" s="138"/>
      <c r="J16" s="148"/>
    </row>
    <row r="17" spans="1:10" x14ac:dyDescent="0.25">
      <c r="A17" s="140">
        <v>25</v>
      </c>
      <c r="B17" s="141">
        <v>95</v>
      </c>
      <c r="C17" s="177">
        <f t="shared" si="0"/>
        <v>2375</v>
      </c>
      <c r="D17" s="177"/>
      <c r="E17" s="142">
        <v>44808</v>
      </c>
      <c r="F17" s="141" t="s">
        <v>63</v>
      </c>
      <c r="G17" s="149" t="s">
        <v>32</v>
      </c>
      <c r="H17" s="143"/>
      <c r="I17" s="144"/>
      <c r="J17" s="150"/>
    </row>
    <row r="18" spans="1:10" x14ac:dyDescent="0.25">
      <c r="A18" s="134">
        <v>55</v>
      </c>
      <c r="B18" s="135">
        <v>95</v>
      </c>
      <c r="C18" s="174">
        <f t="shared" si="0"/>
        <v>5225</v>
      </c>
      <c r="D18" s="174"/>
      <c r="E18" s="136">
        <v>44818</v>
      </c>
      <c r="F18" s="135" t="s">
        <v>63</v>
      </c>
      <c r="G18" s="147" t="s">
        <v>35</v>
      </c>
      <c r="H18" s="137"/>
      <c r="I18" s="138"/>
      <c r="J18" s="148"/>
    </row>
    <row r="19" spans="1:10" x14ac:dyDescent="0.25">
      <c r="A19" s="140">
        <v>92</v>
      </c>
      <c r="B19" s="141">
        <v>260</v>
      </c>
      <c r="C19" s="177">
        <f t="shared" si="0"/>
        <v>23920</v>
      </c>
      <c r="D19" s="177"/>
      <c r="E19" s="142">
        <v>44818</v>
      </c>
      <c r="F19" s="141" t="s">
        <v>64</v>
      </c>
      <c r="G19" s="149" t="s">
        <v>35</v>
      </c>
      <c r="H19" s="143"/>
      <c r="I19" s="144"/>
      <c r="J19" s="150"/>
    </row>
    <row r="20" spans="1:10" x14ac:dyDescent="0.25">
      <c r="A20" s="134">
        <v>43</v>
      </c>
      <c r="B20" s="135">
        <v>275</v>
      </c>
      <c r="C20" s="174">
        <f t="shared" si="0"/>
        <v>11825</v>
      </c>
      <c r="D20" s="174"/>
      <c r="E20" s="136">
        <v>44829</v>
      </c>
      <c r="F20" s="135" t="s">
        <v>62</v>
      </c>
      <c r="G20" s="147" t="s">
        <v>34</v>
      </c>
      <c r="H20" s="137"/>
      <c r="I20" s="138"/>
      <c r="J20" s="148"/>
    </row>
    <row r="21" spans="1:10" x14ac:dyDescent="0.25">
      <c r="A21" s="140">
        <v>25</v>
      </c>
      <c r="B21" s="141">
        <v>95</v>
      </c>
      <c r="C21" s="177">
        <f t="shared" si="0"/>
        <v>2375</v>
      </c>
      <c r="D21" s="177"/>
      <c r="E21" s="142">
        <v>44829</v>
      </c>
      <c r="F21" s="141" t="s">
        <v>63</v>
      </c>
      <c r="G21" s="149" t="s">
        <v>34</v>
      </c>
      <c r="H21" s="143"/>
      <c r="I21" s="144"/>
      <c r="J21" s="150"/>
    </row>
    <row r="22" spans="1:10" x14ac:dyDescent="0.25">
      <c r="A22" s="134">
        <v>92</v>
      </c>
      <c r="B22" s="135">
        <v>275</v>
      </c>
      <c r="C22" s="174">
        <f t="shared" si="0"/>
        <v>25300</v>
      </c>
      <c r="D22" s="174"/>
      <c r="E22" s="136">
        <v>44836</v>
      </c>
      <c r="F22" s="135" t="s">
        <v>62</v>
      </c>
      <c r="G22" s="147" t="s">
        <v>33</v>
      </c>
      <c r="H22" s="137"/>
      <c r="I22" s="138"/>
      <c r="J22" s="148"/>
    </row>
    <row r="23" spans="1:10" x14ac:dyDescent="0.25">
      <c r="A23" s="140">
        <v>55</v>
      </c>
      <c r="B23" s="141">
        <v>95</v>
      </c>
      <c r="C23" s="177">
        <f t="shared" si="0"/>
        <v>5225</v>
      </c>
      <c r="D23" s="177"/>
      <c r="E23" s="142">
        <v>44836</v>
      </c>
      <c r="F23" s="141" t="s">
        <v>63</v>
      </c>
      <c r="G23" s="149" t="s">
        <v>33</v>
      </c>
      <c r="H23" s="143"/>
      <c r="I23" s="144"/>
      <c r="J23" s="150"/>
    </row>
    <row r="24" spans="1:10" x14ac:dyDescent="0.25">
      <c r="A24" s="134">
        <v>40</v>
      </c>
      <c r="B24" s="135">
        <v>275</v>
      </c>
      <c r="C24" s="174">
        <f t="shared" si="0"/>
        <v>11000</v>
      </c>
      <c r="D24" s="174"/>
      <c r="E24" s="136">
        <v>44839</v>
      </c>
      <c r="F24" s="135" t="s">
        <v>62</v>
      </c>
      <c r="G24" s="147" t="s">
        <v>57</v>
      </c>
      <c r="H24" s="137"/>
      <c r="I24" s="138"/>
      <c r="J24" s="148"/>
    </row>
    <row r="25" spans="1:10" x14ac:dyDescent="0.25">
      <c r="A25" s="140">
        <v>25</v>
      </c>
      <c r="B25" s="141">
        <v>95</v>
      </c>
      <c r="C25" s="177">
        <f t="shared" si="0"/>
        <v>2375</v>
      </c>
      <c r="D25" s="177"/>
      <c r="E25" s="142">
        <v>44839</v>
      </c>
      <c r="F25" s="141" t="s">
        <v>63</v>
      </c>
      <c r="G25" s="149" t="s">
        <v>57</v>
      </c>
      <c r="H25" s="143"/>
      <c r="I25" s="144"/>
      <c r="J25" s="150"/>
    </row>
    <row r="26" spans="1:10" x14ac:dyDescent="0.25">
      <c r="A26" s="134">
        <v>92</v>
      </c>
      <c r="B26" s="135">
        <v>275</v>
      </c>
      <c r="C26" s="174">
        <f t="shared" si="0"/>
        <v>25300</v>
      </c>
      <c r="D26" s="174"/>
      <c r="E26" s="136">
        <v>44866</v>
      </c>
      <c r="F26" s="135" t="s">
        <v>62</v>
      </c>
      <c r="G26" s="147" t="s">
        <v>65</v>
      </c>
      <c r="H26" s="137"/>
      <c r="I26" s="138"/>
      <c r="J26" s="148"/>
    </row>
    <row r="27" spans="1:10" x14ac:dyDescent="0.25">
      <c r="A27" s="140">
        <v>50</v>
      </c>
      <c r="B27" s="141">
        <v>95</v>
      </c>
      <c r="C27" s="177">
        <f t="shared" si="0"/>
        <v>4750</v>
      </c>
      <c r="D27" s="177"/>
      <c r="E27" s="142">
        <v>44866</v>
      </c>
      <c r="F27" s="141" t="s">
        <v>63</v>
      </c>
      <c r="G27" s="149" t="s">
        <v>65</v>
      </c>
      <c r="H27" s="143"/>
      <c r="I27" s="144"/>
      <c r="J27" s="150"/>
    </row>
    <row r="28" spans="1:10" x14ac:dyDescent="0.25">
      <c r="A28" s="134">
        <v>42</v>
      </c>
      <c r="B28" s="135">
        <v>275</v>
      </c>
      <c r="C28" s="174">
        <f t="shared" si="0"/>
        <v>11550</v>
      </c>
      <c r="D28" s="174"/>
      <c r="E28" s="136">
        <v>44866</v>
      </c>
      <c r="F28" s="135" t="s">
        <v>62</v>
      </c>
      <c r="G28" s="147" t="s">
        <v>61</v>
      </c>
      <c r="H28" s="137"/>
      <c r="I28" s="138"/>
      <c r="J28" s="148"/>
    </row>
    <row r="29" spans="1:10" x14ac:dyDescent="0.25">
      <c r="A29" s="140">
        <v>22</v>
      </c>
      <c r="B29" s="141">
        <v>95</v>
      </c>
      <c r="C29" s="177">
        <f t="shared" si="0"/>
        <v>2090</v>
      </c>
      <c r="D29" s="177"/>
      <c r="E29" s="142">
        <v>44866</v>
      </c>
      <c r="F29" s="141" t="s">
        <v>63</v>
      </c>
      <c r="G29" s="149" t="s">
        <v>61</v>
      </c>
      <c r="H29" s="143"/>
      <c r="I29" s="144"/>
      <c r="J29" s="150"/>
    </row>
    <row r="30" spans="1:10" x14ac:dyDescent="0.25">
      <c r="A30" s="134">
        <v>92</v>
      </c>
      <c r="B30" s="135">
        <v>275</v>
      </c>
      <c r="C30" s="181">
        <f t="shared" si="0"/>
        <v>25300</v>
      </c>
      <c r="D30" s="181"/>
      <c r="E30" s="136">
        <v>44873</v>
      </c>
      <c r="F30" s="135" t="s">
        <v>62</v>
      </c>
      <c r="G30" s="147" t="s">
        <v>72</v>
      </c>
      <c r="H30" s="137"/>
      <c r="I30" s="138"/>
      <c r="J30" s="148"/>
    </row>
    <row r="31" spans="1:10" x14ac:dyDescent="0.25">
      <c r="A31" s="140">
        <v>55</v>
      </c>
      <c r="B31" s="141">
        <v>95</v>
      </c>
      <c r="C31" s="141">
        <f t="shared" si="0"/>
        <v>5225</v>
      </c>
      <c r="D31" s="141"/>
      <c r="E31" s="142">
        <v>44873</v>
      </c>
      <c r="F31" s="141" t="s">
        <v>63</v>
      </c>
      <c r="G31" s="149" t="s">
        <v>72</v>
      </c>
      <c r="H31" s="143"/>
      <c r="I31" s="144"/>
      <c r="J31" s="150"/>
    </row>
    <row r="32" spans="1:10" x14ac:dyDescent="0.25">
      <c r="A32" s="134">
        <v>42</v>
      </c>
      <c r="B32" s="135">
        <v>275</v>
      </c>
      <c r="C32" s="135">
        <f t="shared" si="0"/>
        <v>11550</v>
      </c>
      <c r="D32" s="135"/>
      <c r="E32" s="136">
        <v>44900</v>
      </c>
      <c r="F32" s="135" t="s">
        <v>62</v>
      </c>
      <c r="G32" s="147" t="s">
        <v>43</v>
      </c>
      <c r="H32" s="137"/>
      <c r="I32" s="138"/>
      <c r="J32" s="148"/>
    </row>
    <row r="33" spans="1:10" x14ac:dyDescent="0.25">
      <c r="A33" s="140">
        <v>22</v>
      </c>
      <c r="B33" s="141">
        <v>95</v>
      </c>
      <c r="C33" s="141">
        <f t="shared" si="0"/>
        <v>2090</v>
      </c>
      <c r="D33" s="141"/>
      <c r="E33" s="142">
        <v>44900</v>
      </c>
      <c r="F33" s="141" t="s">
        <v>63</v>
      </c>
      <c r="G33" s="149" t="s">
        <v>43</v>
      </c>
      <c r="H33" s="143"/>
      <c r="I33" s="144"/>
      <c r="J33" s="150"/>
    </row>
    <row r="34" spans="1:10" x14ac:dyDescent="0.25">
      <c r="A34" s="134">
        <v>92</v>
      </c>
      <c r="B34" s="135">
        <v>275</v>
      </c>
      <c r="C34" s="135">
        <f t="shared" si="0"/>
        <v>25300</v>
      </c>
      <c r="D34" s="135"/>
      <c r="E34" s="136">
        <v>44908</v>
      </c>
      <c r="F34" s="135" t="s">
        <v>62</v>
      </c>
      <c r="G34" s="147" t="s">
        <v>44</v>
      </c>
      <c r="H34" s="137"/>
      <c r="I34" s="138"/>
      <c r="J34" s="148"/>
    </row>
    <row r="35" spans="1:10" x14ac:dyDescent="0.25">
      <c r="A35" s="140">
        <v>55</v>
      </c>
      <c r="B35" s="141">
        <v>95</v>
      </c>
      <c r="C35" s="141">
        <f t="shared" si="0"/>
        <v>5225</v>
      </c>
      <c r="D35" s="141"/>
      <c r="E35" s="142">
        <v>44908</v>
      </c>
      <c r="F35" s="141" t="s">
        <v>63</v>
      </c>
      <c r="G35" s="149" t="s">
        <v>44</v>
      </c>
      <c r="H35" s="143"/>
      <c r="I35" s="144"/>
      <c r="J35" s="150"/>
    </row>
    <row r="36" spans="1:10" x14ac:dyDescent="0.25">
      <c r="A36" s="134">
        <v>42</v>
      </c>
      <c r="B36" s="135">
        <v>275</v>
      </c>
      <c r="C36" s="135">
        <f t="shared" si="0"/>
        <v>11550</v>
      </c>
      <c r="D36" s="135"/>
      <c r="E36" s="136">
        <v>44922</v>
      </c>
      <c r="F36" s="135" t="s">
        <v>62</v>
      </c>
      <c r="G36" s="147" t="s">
        <v>45</v>
      </c>
      <c r="H36" s="137"/>
      <c r="I36" s="138"/>
      <c r="J36" s="148"/>
    </row>
    <row r="37" spans="1:10" x14ac:dyDescent="0.25">
      <c r="A37" s="140">
        <v>22</v>
      </c>
      <c r="B37" s="141">
        <v>95</v>
      </c>
      <c r="C37" s="141">
        <f t="shared" si="0"/>
        <v>2090</v>
      </c>
      <c r="D37" s="141"/>
      <c r="E37" s="142">
        <v>44922</v>
      </c>
      <c r="F37" s="141" t="s">
        <v>63</v>
      </c>
      <c r="G37" s="149" t="s">
        <v>45</v>
      </c>
      <c r="H37" s="143"/>
      <c r="I37" s="144"/>
      <c r="J37" s="150"/>
    </row>
    <row r="38" spans="1:10" x14ac:dyDescent="0.25">
      <c r="A38" s="134">
        <v>92</v>
      </c>
      <c r="B38" s="135">
        <v>275</v>
      </c>
      <c r="C38" s="135">
        <f t="shared" si="0"/>
        <v>25300</v>
      </c>
      <c r="D38" s="135"/>
      <c r="E38" s="136">
        <v>44936</v>
      </c>
      <c r="F38" s="135" t="s">
        <v>75</v>
      </c>
      <c r="G38" s="147" t="s">
        <v>46</v>
      </c>
      <c r="H38" s="137"/>
      <c r="I38" s="138"/>
      <c r="J38" s="148"/>
    </row>
    <row r="39" spans="1:10" x14ac:dyDescent="0.25">
      <c r="A39" s="140">
        <v>55</v>
      </c>
      <c r="B39" s="141">
        <v>95</v>
      </c>
      <c r="C39" s="182">
        <f t="shared" si="0"/>
        <v>5225</v>
      </c>
      <c r="D39" s="182"/>
      <c r="E39" s="142">
        <v>44936</v>
      </c>
      <c r="F39" s="141" t="s">
        <v>63</v>
      </c>
      <c r="G39" s="149" t="s">
        <v>46</v>
      </c>
      <c r="H39" s="143"/>
      <c r="I39" s="144"/>
      <c r="J39" s="150"/>
    </row>
    <row r="40" spans="1:10" x14ac:dyDescent="0.25">
      <c r="A40" s="134">
        <v>42</v>
      </c>
      <c r="B40" s="135">
        <v>275</v>
      </c>
      <c r="C40" s="135">
        <f t="shared" si="0"/>
        <v>11550</v>
      </c>
      <c r="D40" s="135"/>
      <c r="E40" s="136">
        <v>44947</v>
      </c>
      <c r="F40" s="135" t="s">
        <v>75</v>
      </c>
      <c r="G40" s="147" t="s">
        <v>76</v>
      </c>
      <c r="H40" s="137"/>
      <c r="I40" s="138"/>
      <c r="J40" s="148"/>
    </row>
    <row r="41" spans="1:10" x14ac:dyDescent="0.25">
      <c r="A41" s="140">
        <v>22</v>
      </c>
      <c r="B41" s="141">
        <v>95</v>
      </c>
      <c r="C41" s="141">
        <f t="shared" si="0"/>
        <v>2090</v>
      </c>
      <c r="D41" s="141"/>
      <c r="E41" s="142">
        <v>44947</v>
      </c>
      <c r="F41" s="141" t="s">
        <v>63</v>
      </c>
      <c r="G41" s="149" t="s">
        <v>76</v>
      </c>
      <c r="H41" s="143"/>
      <c r="I41" s="144"/>
      <c r="J41" s="150"/>
    </row>
    <row r="42" spans="1:10" x14ac:dyDescent="0.25">
      <c r="A42" s="134">
        <v>92</v>
      </c>
      <c r="B42" s="135">
        <v>275</v>
      </c>
      <c r="C42" s="135">
        <f t="shared" si="0"/>
        <v>25300</v>
      </c>
      <c r="D42" s="135"/>
      <c r="E42" s="136">
        <v>44955</v>
      </c>
      <c r="F42" s="135" t="s">
        <v>75</v>
      </c>
      <c r="G42" s="147" t="s">
        <v>77</v>
      </c>
      <c r="H42" s="137"/>
      <c r="I42" s="138"/>
      <c r="J42" s="148"/>
    </row>
    <row r="43" spans="1:10" x14ac:dyDescent="0.25">
      <c r="A43" s="140">
        <v>55</v>
      </c>
      <c r="B43" s="141">
        <v>95</v>
      </c>
      <c r="C43" s="141">
        <f t="shared" si="0"/>
        <v>5225</v>
      </c>
      <c r="D43" s="141"/>
      <c r="E43" s="142">
        <v>44955</v>
      </c>
      <c r="F43" s="141" t="s">
        <v>63</v>
      </c>
      <c r="G43" s="149" t="s">
        <v>77</v>
      </c>
      <c r="H43" s="143"/>
      <c r="I43" s="144"/>
      <c r="J43" s="150"/>
    </row>
    <row r="44" spans="1:10" x14ac:dyDescent="0.25">
      <c r="A44" s="134">
        <v>60</v>
      </c>
      <c r="B44" s="135">
        <v>95</v>
      </c>
      <c r="C44" s="135">
        <f t="shared" si="0"/>
        <v>5700</v>
      </c>
      <c r="D44" s="135"/>
      <c r="E44" s="136">
        <v>45018</v>
      </c>
      <c r="F44" s="135" t="s">
        <v>63</v>
      </c>
      <c r="G44" s="147" t="s">
        <v>89</v>
      </c>
      <c r="H44" s="137"/>
      <c r="I44" s="138"/>
      <c r="J44" s="148"/>
    </row>
    <row r="45" spans="1:10" x14ac:dyDescent="0.25">
      <c r="A45" s="140">
        <v>20</v>
      </c>
      <c r="B45" s="141">
        <v>95</v>
      </c>
      <c r="C45" s="141">
        <f t="shared" si="0"/>
        <v>1900</v>
      </c>
      <c r="D45" s="141"/>
      <c r="E45" s="142">
        <v>45026</v>
      </c>
      <c r="F45" s="141" t="s">
        <v>63</v>
      </c>
      <c r="G45" s="149" t="s">
        <v>89</v>
      </c>
      <c r="H45" s="143"/>
      <c r="I45" s="144"/>
      <c r="J45" s="150"/>
    </row>
    <row r="46" spans="1:10" x14ac:dyDescent="0.25">
      <c r="A46" s="134">
        <v>22</v>
      </c>
      <c r="B46" s="135">
        <v>95</v>
      </c>
      <c r="C46" s="135">
        <f t="shared" si="0"/>
        <v>2090</v>
      </c>
      <c r="D46" s="135"/>
      <c r="E46" s="136">
        <v>45039</v>
      </c>
      <c r="F46" s="135" t="s">
        <v>63</v>
      </c>
      <c r="G46" s="147" t="s">
        <v>89</v>
      </c>
      <c r="H46" s="137"/>
      <c r="I46" s="138"/>
      <c r="J46" s="148"/>
    </row>
    <row r="47" spans="1:10" x14ac:dyDescent="0.25">
      <c r="A47" s="140">
        <v>22</v>
      </c>
      <c r="B47" s="141">
        <v>95</v>
      </c>
      <c r="C47" s="141">
        <f t="shared" si="0"/>
        <v>2090</v>
      </c>
      <c r="D47" s="141"/>
      <c r="E47" s="142">
        <v>45045</v>
      </c>
      <c r="F47" s="141" t="s">
        <v>63</v>
      </c>
      <c r="G47" s="149" t="s">
        <v>89</v>
      </c>
      <c r="H47" s="143"/>
      <c r="I47" s="144"/>
      <c r="J47" s="150"/>
    </row>
    <row r="48" spans="1:10" x14ac:dyDescent="0.25">
      <c r="A48" s="134">
        <v>15</v>
      </c>
      <c r="B48" s="135">
        <v>105</v>
      </c>
      <c r="C48" s="135">
        <f t="shared" si="0"/>
        <v>1575</v>
      </c>
      <c r="D48" s="135"/>
      <c r="E48" s="136">
        <v>45069</v>
      </c>
      <c r="F48" s="135" t="s">
        <v>63</v>
      </c>
      <c r="G48" s="147" t="s">
        <v>89</v>
      </c>
      <c r="H48" s="137"/>
      <c r="I48" s="138"/>
      <c r="J48" s="148"/>
    </row>
    <row r="49" spans="1:10" x14ac:dyDescent="0.25">
      <c r="A49" s="140">
        <v>20</v>
      </c>
      <c r="B49" s="141">
        <v>105</v>
      </c>
      <c r="C49" s="141">
        <f t="shared" si="0"/>
        <v>2100</v>
      </c>
      <c r="D49" s="141"/>
      <c r="E49" s="142">
        <v>45076</v>
      </c>
      <c r="F49" s="141" t="s">
        <v>63</v>
      </c>
      <c r="G49" s="149" t="s">
        <v>89</v>
      </c>
      <c r="H49" s="143"/>
      <c r="I49" s="144"/>
      <c r="J49" s="150"/>
    </row>
    <row r="50" spans="1:10" x14ac:dyDescent="0.25">
      <c r="A50" s="134">
        <v>25</v>
      </c>
      <c r="B50" s="135">
        <v>105</v>
      </c>
      <c r="C50" s="135">
        <f t="shared" si="0"/>
        <v>2625</v>
      </c>
      <c r="D50" s="135"/>
      <c r="E50" s="136">
        <v>45084</v>
      </c>
      <c r="F50" s="135" t="s">
        <v>63</v>
      </c>
      <c r="G50" s="147" t="s">
        <v>89</v>
      </c>
      <c r="H50" s="137"/>
      <c r="I50" s="138"/>
      <c r="J50" s="148"/>
    </row>
    <row r="51" spans="1:10" x14ac:dyDescent="0.25">
      <c r="A51" s="140">
        <v>6</v>
      </c>
      <c r="B51" s="141">
        <v>110</v>
      </c>
      <c r="C51" s="141">
        <f t="shared" si="0"/>
        <v>660</v>
      </c>
      <c r="D51" s="141"/>
      <c r="E51" s="142">
        <v>45092</v>
      </c>
      <c r="F51" s="141" t="s">
        <v>63</v>
      </c>
      <c r="G51" s="149" t="s">
        <v>89</v>
      </c>
      <c r="H51" s="143"/>
      <c r="I51" s="144"/>
      <c r="J51" s="150"/>
    </row>
    <row r="52" spans="1:10" x14ac:dyDescent="0.25">
      <c r="A52" s="134">
        <v>27</v>
      </c>
      <c r="B52" s="135">
        <v>110</v>
      </c>
      <c r="C52" s="135">
        <f t="shared" si="0"/>
        <v>2970</v>
      </c>
      <c r="D52" s="135"/>
      <c r="E52" s="136">
        <v>45239</v>
      </c>
      <c r="F52" s="135" t="s">
        <v>63</v>
      </c>
      <c r="G52" s="147" t="s">
        <v>97</v>
      </c>
      <c r="H52" s="137"/>
      <c r="I52" s="138"/>
      <c r="J52" s="148"/>
    </row>
    <row r="53" spans="1:10" x14ac:dyDescent="0.25">
      <c r="A53" s="140">
        <v>40</v>
      </c>
      <c r="B53" s="141">
        <v>110</v>
      </c>
      <c r="C53" s="141">
        <f t="shared" si="0"/>
        <v>4400</v>
      </c>
      <c r="D53" s="141"/>
      <c r="E53" s="142">
        <v>45257</v>
      </c>
      <c r="F53" s="141" t="s">
        <v>63</v>
      </c>
      <c r="G53" s="149" t="s">
        <v>97</v>
      </c>
      <c r="H53" s="143"/>
      <c r="I53" s="144"/>
      <c r="J53" s="150"/>
    </row>
    <row r="54" spans="1:10" x14ac:dyDescent="0.25">
      <c r="A54" s="134">
        <v>70</v>
      </c>
      <c r="B54" s="135">
        <v>110</v>
      </c>
      <c r="C54" s="135">
        <f t="shared" si="0"/>
        <v>7700</v>
      </c>
      <c r="D54" s="135"/>
      <c r="E54" s="136">
        <v>45258</v>
      </c>
      <c r="F54" s="135" t="s">
        <v>63</v>
      </c>
      <c r="G54" s="147" t="s">
        <v>97</v>
      </c>
      <c r="H54" s="137"/>
      <c r="I54" s="138"/>
      <c r="J54" s="148"/>
    </row>
    <row r="55" spans="1:10" x14ac:dyDescent="0.25">
      <c r="A55" s="140">
        <v>50</v>
      </c>
      <c r="B55" s="141">
        <v>110</v>
      </c>
      <c r="C55" s="141">
        <f t="shared" si="0"/>
        <v>5500</v>
      </c>
      <c r="D55" s="141"/>
      <c r="E55" s="142">
        <v>45259</v>
      </c>
      <c r="F55" s="141" t="s">
        <v>63</v>
      </c>
      <c r="G55" s="149" t="s">
        <v>97</v>
      </c>
      <c r="H55" s="143"/>
      <c r="I55" s="144"/>
      <c r="J55" s="150"/>
    </row>
    <row r="56" spans="1:10" x14ac:dyDescent="0.25">
      <c r="A56" s="134">
        <v>50</v>
      </c>
      <c r="B56" s="135">
        <v>110</v>
      </c>
      <c r="C56" s="135">
        <f t="shared" si="0"/>
        <v>5500</v>
      </c>
      <c r="D56" s="135"/>
      <c r="E56" s="136">
        <v>45260</v>
      </c>
      <c r="F56" s="135" t="s">
        <v>63</v>
      </c>
      <c r="G56" s="147" t="s">
        <v>97</v>
      </c>
      <c r="H56" s="137"/>
      <c r="I56" s="138"/>
      <c r="J56" s="148"/>
    </row>
    <row r="57" spans="1:10" x14ac:dyDescent="0.25">
      <c r="A57" s="140">
        <v>60</v>
      </c>
      <c r="B57" s="141">
        <v>110</v>
      </c>
      <c r="C57" s="141">
        <f t="shared" si="0"/>
        <v>6600</v>
      </c>
      <c r="D57" s="141"/>
      <c r="E57" s="142">
        <v>45646</v>
      </c>
      <c r="F57" s="141" t="s">
        <v>63</v>
      </c>
      <c r="G57" s="149" t="s">
        <v>97</v>
      </c>
      <c r="H57" s="143"/>
      <c r="I57" s="144"/>
      <c r="J57" s="150"/>
    </row>
    <row r="58" spans="1:10" x14ac:dyDescent="0.25">
      <c r="A58" s="134">
        <v>10</v>
      </c>
      <c r="B58" s="135">
        <v>110</v>
      </c>
      <c r="C58" s="135">
        <f t="shared" si="0"/>
        <v>1100</v>
      </c>
      <c r="D58" s="135"/>
      <c r="E58" s="136">
        <v>45647</v>
      </c>
      <c r="F58" s="135" t="s">
        <v>63</v>
      </c>
      <c r="G58" s="147" t="s">
        <v>97</v>
      </c>
      <c r="H58" s="137"/>
      <c r="I58" s="138"/>
      <c r="J58" s="148"/>
    </row>
    <row r="59" spans="1:10" x14ac:dyDescent="0.25">
      <c r="A59" s="259"/>
      <c r="B59" s="260"/>
      <c r="C59" s="260">
        <f t="shared" si="0"/>
        <v>0</v>
      </c>
      <c r="D59" s="260">
        <f>SUM(C7:C59)</f>
        <v>444270</v>
      </c>
      <c r="E59" s="329"/>
      <c r="F59" s="260"/>
      <c r="G59" s="330"/>
      <c r="H59" s="331">
        <v>444270</v>
      </c>
      <c r="I59" s="332"/>
      <c r="J59" s="333" t="s">
        <v>160</v>
      </c>
    </row>
    <row r="60" spans="1:10" x14ac:dyDescent="0.25">
      <c r="A60" s="134">
        <v>4</v>
      </c>
      <c r="B60" s="135">
        <v>330</v>
      </c>
      <c r="C60" s="135">
        <f t="shared" si="0"/>
        <v>1320</v>
      </c>
      <c r="D60" s="135"/>
      <c r="E60" s="136">
        <v>45296</v>
      </c>
      <c r="F60" s="135" t="s">
        <v>64</v>
      </c>
      <c r="G60" s="147" t="s">
        <v>182</v>
      </c>
      <c r="H60" s="137"/>
      <c r="I60" s="138"/>
      <c r="J60" s="148"/>
    </row>
    <row r="61" spans="1:10" x14ac:dyDescent="0.25">
      <c r="A61" s="140">
        <v>3</v>
      </c>
      <c r="B61" s="141">
        <v>130</v>
      </c>
      <c r="C61" s="141">
        <f t="shared" si="0"/>
        <v>390</v>
      </c>
      <c r="D61" s="141"/>
      <c r="E61" s="142">
        <v>45316</v>
      </c>
      <c r="F61" s="141" t="s">
        <v>63</v>
      </c>
      <c r="G61" s="149" t="s">
        <v>182</v>
      </c>
      <c r="H61" s="143"/>
      <c r="I61" s="144"/>
      <c r="J61" s="150"/>
    </row>
    <row r="62" spans="1:10" x14ac:dyDescent="0.25">
      <c r="A62" s="134">
        <v>68</v>
      </c>
      <c r="B62" s="135">
        <v>130</v>
      </c>
      <c r="C62" s="135">
        <f t="shared" si="0"/>
        <v>8840</v>
      </c>
      <c r="D62" s="135"/>
      <c r="E62" s="136">
        <v>45320</v>
      </c>
      <c r="F62" s="135" t="s">
        <v>63</v>
      </c>
      <c r="G62" s="147" t="s">
        <v>97</v>
      </c>
      <c r="H62" s="137"/>
      <c r="I62" s="138"/>
      <c r="J62" s="148"/>
    </row>
    <row r="63" spans="1:10" x14ac:dyDescent="0.25">
      <c r="A63" s="140">
        <v>10</v>
      </c>
      <c r="B63" s="141">
        <v>130</v>
      </c>
      <c r="C63" s="141">
        <f t="shared" si="0"/>
        <v>1300</v>
      </c>
      <c r="D63" s="141"/>
      <c r="E63" s="142">
        <v>45332</v>
      </c>
      <c r="F63" s="141" t="s">
        <v>63</v>
      </c>
      <c r="G63" s="149" t="s">
        <v>97</v>
      </c>
      <c r="H63" s="143"/>
      <c r="I63" s="144"/>
      <c r="J63" s="150"/>
    </row>
    <row r="64" spans="1:10" x14ac:dyDescent="0.25">
      <c r="A64" s="134">
        <v>10</v>
      </c>
      <c r="B64" s="135">
        <v>130</v>
      </c>
      <c r="C64" s="135">
        <f t="shared" si="0"/>
        <v>1300</v>
      </c>
      <c r="D64" s="135"/>
      <c r="E64" s="136">
        <v>45335</v>
      </c>
      <c r="F64" s="135" t="s">
        <v>63</v>
      </c>
      <c r="G64" s="147" t="s">
        <v>97</v>
      </c>
      <c r="H64" s="137"/>
      <c r="I64" s="138"/>
      <c r="J64" s="148"/>
    </row>
    <row r="65" spans="1:10" x14ac:dyDescent="0.25">
      <c r="A65" s="140">
        <v>10</v>
      </c>
      <c r="B65" s="141">
        <v>130</v>
      </c>
      <c r="C65" s="141">
        <f t="shared" si="0"/>
        <v>1300</v>
      </c>
      <c r="D65" s="141"/>
      <c r="E65" s="142">
        <v>45336</v>
      </c>
      <c r="F65" s="141" t="s">
        <v>63</v>
      </c>
      <c r="G65" s="149" t="s">
        <v>97</v>
      </c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9" activePane="bottomLeft" state="frozen"/>
      <selection pane="bottomLeft" activeCell="A69" sqref="A69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7.42578125" style="60" customWidth="1"/>
    <col min="5" max="5" width="32.140625" style="60" bestFit="1" customWidth="1"/>
    <col min="6" max="6" width="22.5703125" style="60" customWidth="1"/>
    <col min="7" max="7" width="19.85546875" style="60" bestFit="1" customWidth="1"/>
    <col min="8" max="8" width="26.85546875" style="60" customWidth="1"/>
    <col min="9" max="9" width="20" style="61" customWidth="1"/>
    <col min="10" max="10" width="30.85546875" style="61" customWidth="1"/>
  </cols>
  <sheetData>
    <row r="1" spans="1:10" ht="32.25" customHeight="1" x14ac:dyDescent="0.25">
      <c r="A1" s="392" t="s">
        <v>8</v>
      </c>
      <c r="B1" s="393"/>
      <c r="E1" s="162" t="s">
        <v>110</v>
      </c>
      <c r="F1" s="170">
        <f>SUM(C5:C150)</f>
        <v>476390</v>
      </c>
      <c r="G1" s="388" t="s">
        <v>115</v>
      </c>
      <c r="H1" s="389"/>
      <c r="I1" s="389"/>
    </row>
    <row r="2" spans="1:10" ht="32.25" customHeight="1" x14ac:dyDescent="0.25">
      <c r="A2" s="394"/>
      <c r="B2" s="395"/>
      <c r="E2" s="163" t="s">
        <v>111</v>
      </c>
      <c r="F2" s="171">
        <f>SUM(H5:H149)</f>
        <v>474440</v>
      </c>
      <c r="G2" s="388"/>
      <c r="H2" s="389"/>
      <c r="I2" s="389"/>
    </row>
    <row r="3" spans="1:10" ht="32.25" customHeight="1" thickBot="1" x14ac:dyDescent="0.3">
      <c r="A3" s="396"/>
      <c r="B3" s="397"/>
      <c r="E3" s="164" t="s">
        <v>112</v>
      </c>
      <c r="F3" s="172">
        <f>F1-F2</f>
        <v>1950</v>
      </c>
      <c r="G3" s="390"/>
      <c r="H3" s="391"/>
      <c r="I3" s="391"/>
    </row>
    <row r="4" spans="1:10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159</v>
      </c>
      <c r="E4" s="187" t="s">
        <v>16</v>
      </c>
      <c r="F4" s="187" t="s">
        <v>96</v>
      </c>
      <c r="G4" s="187" t="s">
        <v>26</v>
      </c>
      <c r="H4" s="188" t="s">
        <v>104</v>
      </c>
      <c r="I4" s="189" t="s">
        <v>105</v>
      </c>
      <c r="J4" s="190" t="s">
        <v>106</v>
      </c>
    </row>
    <row r="5" spans="1:10" s="193" customFormat="1" ht="32.25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44780</v>
      </c>
      <c r="F6" s="135" t="s">
        <v>64</v>
      </c>
      <c r="G6" s="147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44780</v>
      </c>
      <c r="F7" s="141" t="s">
        <v>63</v>
      </c>
      <c r="G7" s="149" t="s">
        <v>36</v>
      </c>
      <c r="H7" s="143"/>
      <c r="I7" s="144"/>
      <c r="J7" s="150"/>
    </row>
    <row r="8" spans="1:10" x14ac:dyDescent="0.25">
      <c r="A8" s="173">
        <v>3</v>
      </c>
      <c r="B8" s="174">
        <v>250</v>
      </c>
      <c r="C8" s="174">
        <f t="shared" ref="C8:C71" si="0">A8*B8</f>
        <v>750</v>
      </c>
      <c r="D8" s="174"/>
      <c r="E8" s="175">
        <v>44793</v>
      </c>
      <c r="F8" s="135" t="s">
        <v>64</v>
      </c>
      <c r="G8" s="147" t="s">
        <v>36</v>
      </c>
      <c r="H8" s="137"/>
      <c r="I8" s="138"/>
      <c r="J8" s="148"/>
    </row>
    <row r="9" spans="1:10" x14ac:dyDescent="0.25">
      <c r="A9" s="176">
        <v>3</v>
      </c>
      <c r="B9" s="177">
        <v>95</v>
      </c>
      <c r="C9" s="177">
        <f t="shared" si="0"/>
        <v>285</v>
      </c>
      <c r="D9" s="177"/>
      <c r="E9" s="178">
        <v>44793</v>
      </c>
      <c r="F9" s="141" t="s">
        <v>63</v>
      </c>
      <c r="G9" s="149" t="s">
        <v>36</v>
      </c>
      <c r="H9" s="143"/>
      <c r="I9" s="144"/>
      <c r="J9" s="150"/>
    </row>
    <row r="10" spans="1:10" x14ac:dyDescent="0.25">
      <c r="A10" s="173">
        <v>25</v>
      </c>
      <c r="B10" s="174">
        <v>95</v>
      </c>
      <c r="C10" s="174">
        <f t="shared" si="0"/>
        <v>2375</v>
      </c>
      <c r="D10" s="174"/>
      <c r="E10" s="175">
        <v>44803</v>
      </c>
      <c r="F10" s="135" t="s">
        <v>63</v>
      </c>
      <c r="G10" s="147" t="s">
        <v>37</v>
      </c>
      <c r="H10" s="137"/>
      <c r="I10" s="138"/>
      <c r="J10" s="148"/>
    </row>
    <row r="11" spans="1:10" x14ac:dyDescent="0.25">
      <c r="A11" s="176">
        <v>250</v>
      </c>
      <c r="B11" s="177">
        <v>150</v>
      </c>
      <c r="C11" s="177">
        <f t="shared" si="0"/>
        <v>37500</v>
      </c>
      <c r="D11" s="177"/>
      <c r="E11" s="178">
        <v>44803</v>
      </c>
      <c r="F11" s="141" t="s">
        <v>37</v>
      </c>
      <c r="G11" s="149" t="s">
        <v>37</v>
      </c>
      <c r="H11" s="143"/>
      <c r="I11" s="144"/>
      <c r="J11" s="150"/>
    </row>
    <row r="12" spans="1:10" x14ac:dyDescent="0.25">
      <c r="A12" s="173">
        <v>61</v>
      </c>
      <c r="B12" s="174">
        <v>150</v>
      </c>
      <c r="C12" s="174">
        <f t="shared" si="0"/>
        <v>9150</v>
      </c>
      <c r="D12" s="174"/>
      <c r="E12" s="175">
        <v>44803</v>
      </c>
      <c r="F12" s="135" t="s">
        <v>23</v>
      </c>
      <c r="G12" s="147" t="s">
        <v>23</v>
      </c>
      <c r="H12" s="137"/>
      <c r="I12" s="138"/>
      <c r="J12" s="148"/>
    </row>
    <row r="13" spans="1:10" x14ac:dyDescent="0.25">
      <c r="A13" s="176">
        <v>25</v>
      </c>
      <c r="B13" s="177">
        <v>95</v>
      </c>
      <c r="C13" s="177">
        <f t="shared" si="0"/>
        <v>2375</v>
      </c>
      <c r="D13" s="177"/>
      <c r="E13" s="178">
        <v>44803</v>
      </c>
      <c r="F13" s="141" t="s">
        <v>63</v>
      </c>
      <c r="G13" s="149" t="s">
        <v>23</v>
      </c>
      <c r="H13" s="143"/>
      <c r="I13" s="144"/>
      <c r="J13" s="150"/>
    </row>
    <row r="14" spans="1:10" x14ac:dyDescent="0.25">
      <c r="A14" s="173">
        <v>260</v>
      </c>
      <c r="B14" s="174">
        <v>250</v>
      </c>
      <c r="C14" s="174">
        <f t="shared" si="0"/>
        <v>65000</v>
      </c>
      <c r="D14" s="174"/>
      <c r="E14" s="175">
        <v>44809</v>
      </c>
      <c r="F14" s="135" t="s">
        <v>64</v>
      </c>
      <c r="G14" s="147" t="s">
        <v>38</v>
      </c>
      <c r="H14" s="137"/>
      <c r="I14" s="138"/>
      <c r="J14" s="148"/>
    </row>
    <row r="15" spans="1:10" x14ac:dyDescent="0.25">
      <c r="A15" s="176">
        <v>135</v>
      </c>
      <c r="B15" s="177">
        <v>95</v>
      </c>
      <c r="C15" s="177">
        <f t="shared" si="0"/>
        <v>12825</v>
      </c>
      <c r="D15" s="177"/>
      <c r="E15" s="178">
        <v>44809</v>
      </c>
      <c r="F15" s="141" t="s">
        <v>63</v>
      </c>
      <c r="G15" s="149" t="s">
        <v>38</v>
      </c>
      <c r="H15" s="143"/>
      <c r="I15" s="144"/>
      <c r="J15" s="150"/>
    </row>
    <row r="16" spans="1:10" x14ac:dyDescent="0.25">
      <c r="A16" s="173">
        <v>30</v>
      </c>
      <c r="B16" s="174">
        <v>275</v>
      </c>
      <c r="C16" s="174">
        <f t="shared" si="0"/>
        <v>8250</v>
      </c>
      <c r="D16" s="174"/>
      <c r="E16" s="175">
        <v>44829</v>
      </c>
      <c r="F16" s="135" t="s">
        <v>62</v>
      </c>
      <c r="G16" s="147" t="s">
        <v>39</v>
      </c>
      <c r="H16" s="137"/>
      <c r="I16" s="138"/>
      <c r="J16" s="148"/>
    </row>
    <row r="17" spans="1:10" x14ac:dyDescent="0.25">
      <c r="A17" s="176">
        <v>22</v>
      </c>
      <c r="B17" s="177">
        <v>95</v>
      </c>
      <c r="C17" s="177">
        <f t="shared" si="0"/>
        <v>2090</v>
      </c>
      <c r="D17" s="177"/>
      <c r="E17" s="178">
        <v>44829</v>
      </c>
      <c r="F17" s="141" t="s">
        <v>63</v>
      </c>
      <c r="G17" s="149" t="s">
        <v>39</v>
      </c>
      <c r="H17" s="143"/>
      <c r="I17" s="144"/>
      <c r="J17" s="150"/>
    </row>
    <row r="18" spans="1:10" x14ac:dyDescent="0.25">
      <c r="A18" s="173">
        <v>54</v>
      </c>
      <c r="B18" s="174">
        <v>275</v>
      </c>
      <c r="C18" s="174">
        <f t="shared" si="0"/>
        <v>14850</v>
      </c>
      <c r="D18" s="174"/>
      <c r="E18" s="175">
        <v>44835</v>
      </c>
      <c r="F18" s="135" t="s">
        <v>62</v>
      </c>
      <c r="G18" s="147" t="s">
        <v>40</v>
      </c>
      <c r="H18" s="137"/>
      <c r="I18" s="138"/>
      <c r="J18" s="148"/>
    </row>
    <row r="19" spans="1:10" x14ac:dyDescent="0.25">
      <c r="A19" s="176">
        <v>30</v>
      </c>
      <c r="B19" s="177">
        <v>95</v>
      </c>
      <c r="C19" s="177">
        <f t="shared" si="0"/>
        <v>2850</v>
      </c>
      <c r="D19" s="177"/>
      <c r="E19" s="178">
        <v>44835</v>
      </c>
      <c r="F19" s="141" t="s">
        <v>63</v>
      </c>
      <c r="G19" s="149" t="s">
        <v>40</v>
      </c>
      <c r="H19" s="143"/>
      <c r="I19" s="144"/>
      <c r="J19" s="150"/>
    </row>
    <row r="20" spans="1:10" x14ac:dyDescent="0.25">
      <c r="A20" s="173">
        <v>1050</v>
      </c>
      <c r="B20" s="174">
        <v>20</v>
      </c>
      <c r="C20" s="174">
        <f t="shared" si="0"/>
        <v>21000</v>
      </c>
      <c r="D20" s="174"/>
      <c r="E20" s="175"/>
      <c r="F20" s="135" t="s">
        <v>41</v>
      </c>
      <c r="G20" s="147" t="s">
        <v>41</v>
      </c>
      <c r="H20" s="137"/>
      <c r="I20" s="138"/>
      <c r="J20" s="148"/>
    </row>
    <row r="21" spans="1:10" x14ac:dyDescent="0.25">
      <c r="A21" s="176">
        <v>1</v>
      </c>
      <c r="B21" s="177">
        <v>600</v>
      </c>
      <c r="C21" s="177">
        <f t="shared" si="0"/>
        <v>600</v>
      </c>
      <c r="D21" s="177"/>
      <c r="E21" s="178"/>
      <c r="F21" s="141" t="s">
        <v>24</v>
      </c>
      <c r="G21" s="149" t="s">
        <v>24</v>
      </c>
      <c r="H21" s="143"/>
      <c r="I21" s="144"/>
      <c r="J21" s="150"/>
    </row>
    <row r="22" spans="1:10" x14ac:dyDescent="0.25">
      <c r="A22" s="173">
        <v>44</v>
      </c>
      <c r="B22" s="174">
        <v>275</v>
      </c>
      <c r="C22" s="174">
        <f t="shared" si="0"/>
        <v>12100</v>
      </c>
      <c r="D22" s="174"/>
      <c r="E22" s="175">
        <v>44846</v>
      </c>
      <c r="F22" s="135" t="s">
        <v>62</v>
      </c>
      <c r="G22" s="147" t="s">
        <v>58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44846</v>
      </c>
      <c r="F23" s="141" t="s">
        <v>63</v>
      </c>
      <c r="G23" s="149" t="s">
        <v>58</v>
      </c>
      <c r="H23" s="143"/>
      <c r="I23" s="144"/>
      <c r="J23" s="150"/>
    </row>
    <row r="24" spans="1:10" x14ac:dyDescent="0.25">
      <c r="A24" s="173">
        <v>50</v>
      </c>
      <c r="B24" s="174">
        <v>275</v>
      </c>
      <c r="C24" s="174">
        <f t="shared" si="0"/>
        <v>13750</v>
      </c>
      <c r="D24" s="174"/>
      <c r="E24" s="175"/>
      <c r="F24" s="135" t="s">
        <v>62</v>
      </c>
      <c r="G24" s="147" t="s">
        <v>59</v>
      </c>
      <c r="H24" s="137"/>
      <c r="I24" s="138"/>
      <c r="J24" s="148"/>
    </row>
    <row r="25" spans="1:10" x14ac:dyDescent="0.25">
      <c r="A25" s="176">
        <v>30</v>
      </c>
      <c r="B25" s="177">
        <v>95</v>
      </c>
      <c r="C25" s="177">
        <f t="shared" si="0"/>
        <v>2850</v>
      </c>
      <c r="D25" s="177"/>
      <c r="E25" s="178"/>
      <c r="F25" s="141" t="s">
        <v>63</v>
      </c>
      <c r="G25" s="149" t="s">
        <v>59</v>
      </c>
      <c r="H25" s="143"/>
      <c r="I25" s="144"/>
      <c r="J25" s="150"/>
    </row>
    <row r="26" spans="1:10" x14ac:dyDescent="0.25">
      <c r="A26" s="173">
        <v>30</v>
      </c>
      <c r="B26" s="174">
        <v>275</v>
      </c>
      <c r="C26" s="174">
        <f t="shared" si="0"/>
        <v>8250</v>
      </c>
      <c r="D26" s="174"/>
      <c r="E26" s="175">
        <v>44860</v>
      </c>
      <c r="F26" s="135" t="s">
        <v>62</v>
      </c>
      <c r="G26" s="147" t="s">
        <v>60</v>
      </c>
      <c r="H26" s="137"/>
      <c r="I26" s="138"/>
      <c r="J26" s="148"/>
    </row>
    <row r="27" spans="1:10" x14ac:dyDescent="0.25">
      <c r="A27" s="176">
        <v>20</v>
      </c>
      <c r="B27" s="177">
        <v>95</v>
      </c>
      <c r="C27" s="177">
        <f t="shared" si="0"/>
        <v>1900</v>
      </c>
      <c r="D27" s="177"/>
      <c r="E27" s="178">
        <v>44860</v>
      </c>
      <c r="F27" s="141" t="s">
        <v>63</v>
      </c>
      <c r="G27" s="149" t="s">
        <v>60</v>
      </c>
      <c r="H27" s="143"/>
      <c r="I27" s="144"/>
      <c r="J27" s="150"/>
    </row>
    <row r="28" spans="1:10" x14ac:dyDescent="0.25">
      <c r="A28" s="173">
        <v>50</v>
      </c>
      <c r="B28" s="174">
        <v>275</v>
      </c>
      <c r="C28" s="174">
        <f t="shared" si="0"/>
        <v>13750</v>
      </c>
      <c r="D28" s="174"/>
      <c r="E28" s="175"/>
      <c r="F28" s="135" t="s">
        <v>62</v>
      </c>
      <c r="G28" s="147" t="s">
        <v>29</v>
      </c>
      <c r="H28" s="137"/>
      <c r="I28" s="138"/>
      <c r="J28" s="148"/>
    </row>
    <row r="29" spans="1:10" x14ac:dyDescent="0.25">
      <c r="A29" s="176">
        <v>30</v>
      </c>
      <c r="B29" s="177">
        <v>95</v>
      </c>
      <c r="C29" s="177">
        <f t="shared" si="0"/>
        <v>2850</v>
      </c>
      <c r="D29" s="177"/>
      <c r="E29" s="178"/>
      <c r="F29" s="141" t="s">
        <v>63</v>
      </c>
      <c r="G29" s="149" t="s">
        <v>29</v>
      </c>
      <c r="H29" s="143"/>
      <c r="I29" s="144"/>
      <c r="J29" s="150"/>
    </row>
    <row r="30" spans="1:10" x14ac:dyDescent="0.25">
      <c r="A30" s="173">
        <v>30</v>
      </c>
      <c r="B30" s="174">
        <v>275</v>
      </c>
      <c r="C30" s="174">
        <f t="shared" si="0"/>
        <v>8250</v>
      </c>
      <c r="D30" s="174"/>
      <c r="E30" s="175">
        <v>44878</v>
      </c>
      <c r="F30" s="135" t="s">
        <v>62</v>
      </c>
      <c r="G30" s="147" t="s">
        <v>30</v>
      </c>
      <c r="H30" s="137"/>
      <c r="I30" s="138"/>
      <c r="J30" s="148"/>
    </row>
    <row r="31" spans="1:10" x14ac:dyDescent="0.25">
      <c r="A31" s="176">
        <v>16</v>
      </c>
      <c r="B31" s="177">
        <v>95</v>
      </c>
      <c r="C31" s="177">
        <f t="shared" si="0"/>
        <v>1520</v>
      </c>
      <c r="D31" s="177"/>
      <c r="E31" s="178">
        <v>44878</v>
      </c>
      <c r="F31" s="141" t="s">
        <v>63</v>
      </c>
      <c r="G31" s="149" t="s">
        <v>30</v>
      </c>
      <c r="H31" s="143"/>
      <c r="I31" s="144"/>
      <c r="J31" s="150"/>
    </row>
    <row r="32" spans="1:10" x14ac:dyDescent="0.25">
      <c r="A32" s="173">
        <v>50</v>
      </c>
      <c r="B32" s="174">
        <v>275</v>
      </c>
      <c r="C32" s="174">
        <f t="shared" si="0"/>
        <v>13750</v>
      </c>
      <c r="D32" s="174"/>
      <c r="E32" s="175">
        <v>44891</v>
      </c>
      <c r="F32" s="135" t="s">
        <v>62</v>
      </c>
      <c r="G32" s="147" t="s">
        <v>31</v>
      </c>
      <c r="H32" s="137"/>
      <c r="I32" s="138"/>
      <c r="J32" s="148"/>
    </row>
    <row r="33" spans="1:10" x14ac:dyDescent="0.25">
      <c r="A33" s="176">
        <v>30</v>
      </c>
      <c r="B33" s="177">
        <v>95</v>
      </c>
      <c r="C33" s="177">
        <f t="shared" si="0"/>
        <v>2850</v>
      </c>
      <c r="D33" s="177"/>
      <c r="E33" s="178">
        <v>44891</v>
      </c>
      <c r="F33" s="141" t="s">
        <v>63</v>
      </c>
      <c r="G33" s="149" t="s">
        <v>31</v>
      </c>
      <c r="H33" s="143"/>
      <c r="I33" s="144"/>
      <c r="J33" s="150"/>
    </row>
    <row r="34" spans="1:10" x14ac:dyDescent="0.25">
      <c r="A34" s="173">
        <v>27</v>
      </c>
      <c r="B34" s="174">
        <v>275</v>
      </c>
      <c r="C34" s="174">
        <f t="shared" si="0"/>
        <v>7425</v>
      </c>
      <c r="D34" s="174"/>
      <c r="E34" s="175">
        <v>44902</v>
      </c>
      <c r="F34" s="135" t="s">
        <v>62</v>
      </c>
      <c r="G34" s="147" t="s">
        <v>70</v>
      </c>
      <c r="H34" s="137"/>
      <c r="I34" s="138"/>
      <c r="J34" s="148"/>
    </row>
    <row r="35" spans="1:10" x14ac:dyDescent="0.25">
      <c r="A35" s="176">
        <v>15</v>
      </c>
      <c r="B35" s="177">
        <v>95</v>
      </c>
      <c r="C35" s="177">
        <f t="shared" si="0"/>
        <v>1425</v>
      </c>
      <c r="D35" s="177"/>
      <c r="E35" s="178">
        <v>44902</v>
      </c>
      <c r="F35" s="141" t="s">
        <v>63</v>
      </c>
      <c r="G35" s="149" t="s">
        <v>70</v>
      </c>
      <c r="H35" s="143"/>
      <c r="I35" s="144"/>
      <c r="J35" s="150"/>
    </row>
    <row r="36" spans="1:10" x14ac:dyDescent="0.25">
      <c r="A36" s="173">
        <v>48</v>
      </c>
      <c r="B36" s="174">
        <v>275</v>
      </c>
      <c r="C36" s="174">
        <f t="shared" si="0"/>
        <v>13200</v>
      </c>
      <c r="D36" s="174"/>
      <c r="E36" s="175">
        <v>44912</v>
      </c>
      <c r="F36" s="135" t="s">
        <v>62</v>
      </c>
      <c r="G36" s="147" t="s">
        <v>35</v>
      </c>
      <c r="H36" s="137"/>
      <c r="I36" s="138"/>
      <c r="J36" s="148"/>
    </row>
    <row r="37" spans="1:10" x14ac:dyDescent="0.25">
      <c r="A37" s="176">
        <v>25</v>
      </c>
      <c r="B37" s="177">
        <v>95</v>
      </c>
      <c r="C37" s="177">
        <f t="shared" si="0"/>
        <v>2375</v>
      </c>
      <c r="D37" s="177"/>
      <c r="E37" s="178">
        <v>44912</v>
      </c>
      <c r="F37" s="141" t="s">
        <v>63</v>
      </c>
      <c r="G37" s="149" t="s">
        <v>71</v>
      </c>
      <c r="H37" s="143"/>
      <c r="I37" s="144"/>
      <c r="J37" s="150"/>
    </row>
    <row r="38" spans="1:10" x14ac:dyDescent="0.25">
      <c r="A38" s="173">
        <v>30</v>
      </c>
      <c r="B38" s="174">
        <v>275</v>
      </c>
      <c r="C38" s="174">
        <f t="shared" si="0"/>
        <v>8250</v>
      </c>
      <c r="D38" s="174"/>
      <c r="E38" s="175">
        <v>44926</v>
      </c>
      <c r="F38" s="135" t="s">
        <v>62</v>
      </c>
      <c r="G38" s="147" t="s">
        <v>34</v>
      </c>
      <c r="H38" s="137"/>
      <c r="I38" s="138"/>
      <c r="J38" s="148"/>
    </row>
    <row r="39" spans="1:10" x14ac:dyDescent="0.25">
      <c r="A39" s="176">
        <v>17</v>
      </c>
      <c r="B39" s="177">
        <v>95</v>
      </c>
      <c r="C39" s="177">
        <f t="shared" si="0"/>
        <v>1615</v>
      </c>
      <c r="D39" s="177"/>
      <c r="E39" s="178">
        <v>44926</v>
      </c>
      <c r="F39" s="141" t="s">
        <v>63</v>
      </c>
      <c r="G39" s="149" t="s">
        <v>34</v>
      </c>
      <c r="H39" s="143"/>
      <c r="I39" s="144"/>
      <c r="J39" s="150"/>
    </row>
    <row r="40" spans="1:10" x14ac:dyDescent="0.25">
      <c r="A40" s="134">
        <v>48</v>
      </c>
      <c r="B40" s="135">
        <v>275</v>
      </c>
      <c r="C40" s="135">
        <f t="shared" si="0"/>
        <v>13200</v>
      </c>
      <c r="D40" s="135"/>
      <c r="E40" s="136">
        <v>44934</v>
      </c>
      <c r="F40" s="135" t="s">
        <v>62</v>
      </c>
      <c r="G40" s="147" t="s">
        <v>33</v>
      </c>
      <c r="H40" s="137"/>
      <c r="I40" s="138"/>
      <c r="J40" s="148"/>
    </row>
    <row r="41" spans="1:10" x14ac:dyDescent="0.25">
      <c r="A41" s="140">
        <v>25</v>
      </c>
      <c r="B41" s="141">
        <v>95</v>
      </c>
      <c r="C41" s="141">
        <f t="shared" si="0"/>
        <v>2375</v>
      </c>
      <c r="D41" s="141"/>
      <c r="E41" s="142">
        <v>44934</v>
      </c>
      <c r="F41" s="141" t="s">
        <v>63</v>
      </c>
      <c r="G41" s="149" t="s">
        <v>33</v>
      </c>
      <c r="H41" s="143"/>
      <c r="I41" s="144"/>
      <c r="J41" s="150"/>
    </row>
    <row r="42" spans="1:10" x14ac:dyDescent="0.25">
      <c r="A42" s="134">
        <v>30</v>
      </c>
      <c r="B42" s="135">
        <v>275</v>
      </c>
      <c r="C42" s="135">
        <f t="shared" si="0"/>
        <v>8250</v>
      </c>
      <c r="D42" s="135"/>
      <c r="E42" s="136">
        <v>44948</v>
      </c>
      <c r="F42" s="135" t="s">
        <v>62</v>
      </c>
      <c r="G42" s="147" t="s">
        <v>78</v>
      </c>
      <c r="H42" s="137"/>
      <c r="I42" s="138"/>
      <c r="J42" s="148"/>
    </row>
    <row r="43" spans="1:10" x14ac:dyDescent="0.25">
      <c r="A43" s="140">
        <v>20</v>
      </c>
      <c r="B43" s="141">
        <v>95</v>
      </c>
      <c r="C43" s="141">
        <f t="shared" si="0"/>
        <v>1900</v>
      </c>
      <c r="D43" s="141"/>
      <c r="E43" s="142">
        <v>44948</v>
      </c>
      <c r="F43" s="141" t="s">
        <v>63</v>
      </c>
      <c r="G43" s="149" t="s">
        <v>78</v>
      </c>
      <c r="H43" s="143"/>
      <c r="I43" s="144"/>
      <c r="J43" s="150"/>
    </row>
    <row r="44" spans="1:10" x14ac:dyDescent="0.25">
      <c r="A44" s="134">
        <v>55</v>
      </c>
      <c r="B44" s="135">
        <v>275</v>
      </c>
      <c r="C44" s="135">
        <f t="shared" si="0"/>
        <v>15125</v>
      </c>
      <c r="D44" s="135"/>
      <c r="E44" s="136">
        <v>44955</v>
      </c>
      <c r="F44" s="135" t="s">
        <v>62</v>
      </c>
      <c r="G44" s="147" t="s">
        <v>79</v>
      </c>
      <c r="H44" s="137"/>
      <c r="I44" s="138"/>
      <c r="J44" s="148"/>
    </row>
    <row r="45" spans="1:10" x14ac:dyDescent="0.25">
      <c r="A45" s="140">
        <v>28</v>
      </c>
      <c r="B45" s="141">
        <v>95</v>
      </c>
      <c r="C45" s="141">
        <f t="shared" si="0"/>
        <v>2660</v>
      </c>
      <c r="D45" s="141"/>
      <c r="E45" s="142">
        <v>44955</v>
      </c>
      <c r="F45" s="141" t="s">
        <v>63</v>
      </c>
      <c r="G45" s="149" t="s">
        <v>79</v>
      </c>
      <c r="H45" s="143"/>
      <c r="I45" s="144"/>
      <c r="J45" s="150"/>
    </row>
    <row r="46" spans="1:10" x14ac:dyDescent="0.25">
      <c r="A46" s="134">
        <v>30</v>
      </c>
      <c r="B46" s="135">
        <v>275</v>
      </c>
      <c r="C46" s="135">
        <f t="shared" si="0"/>
        <v>8250</v>
      </c>
      <c r="D46" s="135"/>
      <c r="E46" s="136">
        <v>44961</v>
      </c>
      <c r="F46" s="135" t="s">
        <v>62</v>
      </c>
      <c r="G46" s="147" t="s">
        <v>80</v>
      </c>
      <c r="H46" s="137"/>
      <c r="I46" s="138"/>
      <c r="J46" s="148"/>
    </row>
    <row r="47" spans="1:10" x14ac:dyDescent="0.25">
      <c r="A47" s="140">
        <v>20</v>
      </c>
      <c r="B47" s="141">
        <v>95</v>
      </c>
      <c r="C47" s="141">
        <f t="shared" si="0"/>
        <v>1900</v>
      </c>
      <c r="D47" s="141"/>
      <c r="E47" s="142">
        <v>44961</v>
      </c>
      <c r="F47" s="141" t="s">
        <v>63</v>
      </c>
      <c r="G47" s="149" t="s">
        <v>80</v>
      </c>
      <c r="H47" s="143"/>
      <c r="I47" s="144"/>
      <c r="J47" s="150"/>
    </row>
    <row r="48" spans="1:10" x14ac:dyDescent="0.25">
      <c r="A48" s="134">
        <v>55</v>
      </c>
      <c r="B48" s="135">
        <v>275</v>
      </c>
      <c r="C48" s="135">
        <f t="shared" si="0"/>
        <v>15125</v>
      </c>
      <c r="D48" s="135"/>
      <c r="E48" s="136">
        <v>44966</v>
      </c>
      <c r="F48" s="135" t="s">
        <v>62</v>
      </c>
      <c r="G48" s="147" t="s">
        <v>81</v>
      </c>
      <c r="H48" s="137"/>
      <c r="I48" s="138"/>
      <c r="J48" s="148"/>
    </row>
    <row r="49" spans="1:10" x14ac:dyDescent="0.25">
      <c r="A49" s="140">
        <v>28</v>
      </c>
      <c r="B49" s="141">
        <v>95</v>
      </c>
      <c r="C49" s="141">
        <f t="shared" si="0"/>
        <v>2660</v>
      </c>
      <c r="D49" s="141"/>
      <c r="E49" s="142">
        <v>44966</v>
      </c>
      <c r="F49" s="141" t="s">
        <v>63</v>
      </c>
      <c r="G49" s="149" t="s">
        <v>81</v>
      </c>
      <c r="H49" s="143"/>
      <c r="I49" s="144"/>
      <c r="J49" s="150"/>
    </row>
    <row r="50" spans="1:10" x14ac:dyDescent="0.25">
      <c r="A50" s="134">
        <v>35</v>
      </c>
      <c r="B50" s="135">
        <v>275</v>
      </c>
      <c r="C50" s="135">
        <f t="shared" si="0"/>
        <v>9625</v>
      </c>
      <c r="D50" s="135"/>
      <c r="E50" s="136">
        <v>44973</v>
      </c>
      <c r="F50" s="135" t="s">
        <v>62</v>
      </c>
      <c r="G50" s="147" t="s">
        <v>82</v>
      </c>
      <c r="H50" s="137"/>
      <c r="I50" s="138"/>
      <c r="J50" s="148"/>
    </row>
    <row r="51" spans="1:10" x14ac:dyDescent="0.25">
      <c r="A51" s="140">
        <v>20</v>
      </c>
      <c r="B51" s="141">
        <v>95</v>
      </c>
      <c r="C51" s="141">
        <f t="shared" si="0"/>
        <v>1900</v>
      </c>
      <c r="D51" s="141"/>
      <c r="E51" s="142">
        <v>44973</v>
      </c>
      <c r="F51" s="141" t="s">
        <v>63</v>
      </c>
      <c r="G51" s="149" t="s">
        <v>82</v>
      </c>
      <c r="H51" s="143"/>
      <c r="I51" s="144"/>
      <c r="J51" s="150"/>
    </row>
    <row r="52" spans="1:10" x14ac:dyDescent="0.25">
      <c r="A52" s="134">
        <v>55</v>
      </c>
      <c r="B52" s="135">
        <v>275</v>
      </c>
      <c r="C52" s="135">
        <f t="shared" si="0"/>
        <v>15125</v>
      </c>
      <c r="D52" s="135"/>
      <c r="E52" s="136">
        <v>44979</v>
      </c>
      <c r="F52" s="135" t="s">
        <v>62</v>
      </c>
      <c r="G52" s="147" t="s">
        <v>44</v>
      </c>
      <c r="H52" s="137"/>
      <c r="I52" s="138"/>
      <c r="J52" s="148"/>
    </row>
    <row r="53" spans="1:10" x14ac:dyDescent="0.25">
      <c r="A53" s="140">
        <v>25</v>
      </c>
      <c r="B53" s="141">
        <v>95</v>
      </c>
      <c r="C53" s="141">
        <f t="shared" si="0"/>
        <v>2375</v>
      </c>
      <c r="D53" s="141"/>
      <c r="E53" s="142">
        <v>44979</v>
      </c>
      <c r="F53" s="141" t="s">
        <v>63</v>
      </c>
      <c r="G53" s="149" t="s">
        <v>44</v>
      </c>
      <c r="H53" s="143"/>
      <c r="I53" s="144"/>
      <c r="J53" s="150"/>
    </row>
    <row r="54" spans="1:10" x14ac:dyDescent="0.25">
      <c r="A54" s="134">
        <v>35</v>
      </c>
      <c r="B54" s="135">
        <v>280</v>
      </c>
      <c r="C54" s="135">
        <f t="shared" si="0"/>
        <v>9800</v>
      </c>
      <c r="D54" s="135"/>
      <c r="E54" s="136">
        <v>44986</v>
      </c>
      <c r="F54" s="135" t="s">
        <v>64</v>
      </c>
      <c r="G54" s="147" t="s">
        <v>45</v>
      </c>
      <c r="H54" s="137"/>
      <c r="I54" s="138"/>
      <c r="J54" s="148"/>
    </row>
    <row r="55" spans="1:10" x14ac:dyDescent="0.25">
      <c r="A55" s="140">
        <v>20</v>
      </c>
      <c r="B55" s="141">
        <v>95</v>
      </c>
      <c r="C55" s="141">
        <f t="shared" si="0"/>
        <v>1900</v>
      </c>
      <c r="D55" s="141"/>
      <c r="E55" s="142">
        <v>44986</v>
      </c>
      <c r="F55" s="141" t="s">
        <v>63</v>
      </c>
      <c r="G55" s="149" t="s">
        <v>45</v>
      </c>
      <c r="H55" s="143"/>
      <c r="I55" s="144"/>
      <c r="J55" s="150"/>
    </row>
    <row r="56" spans="1:10" x14ac:dyDescent="0.25">
      <c r="A56" s="134">
        <v>53</v>
      </c>
      <c r="B56" s="135">
        <v>280</v>
      </c>
      <c r="C56" s="135">
        <f t="shared" si="0"/>
        <v>14840</v>
      </c>
      <c r="D56" s="135"/>
      <c r="E56" s="136">
        <v>44991</v>
      </c>
      <c r="F56" s="135" t="s">
        <v>64</v>
      </c>
      <c r="G56" s="147" t="s">
        <v>46</v>
      </c>
      <c r="H56" s="137"/>
      <c r="I56" s="138"/>
      <c r="J56" s="148"/>
    </row>
    <row r="57" spans="1:10" x14ac:dyDescent="0.25">
      <c r="A57" s="140">
        <v>28</v>
      </c>
      <c r="B57" s="141">
        <v>95</v>
      </c>
      <c r="C57" s="141">
        <f t="shared" si="0"/>
        <v>2660</v>
      </c>
      <c r="D57" s="141"/>
      <c r="E57" s="142">
        <v>44991</v>
      </c>
      <c r="F57" s="141" t="s">
        <v>63</v>
      </c>
      <c r="G57" s="149" t="s">
        <v>46</v>
      </c>
      <c r="H57" s="143"/>
      <c r="I57" s="144"/>
      <c r="J57" s="150"/>
    </row>
    <row r="58" spans="1:10" x14ac:dyDescent="0.25">
      <c r="A58" s="134">
        <v>35</v>
      </c>
      <c r="B58" s="135">
        <v>280</v>
      </c>
      <c r="C58" s="135">
        <f t="shared" si="0"/>
        <v>9800</v>
      </c>
      <c r="D58" s="135"/>
      <c r="E58" s="136">
        <v>44997</v>
      </c>
      <c r="F58" s="135" t="s">
        <v>64</v>
      </c>
      <c r="G58" s="147" t="s">
        <v>47</v>
      </c>
      <c r="H58" s="137"/>
      <c r="I58" s="138"/>
      <c r="J58" s="148"/>
    </row>
    <row r="59" spans="1:10" x14ac:dyDescent="0.25">
      <c r="A59" s="140">
        <v>18</v>
      </c>
      <c r="B59" s="141">
        <v>95</v>
      </c>
      <c r="C59" s="141">
        <f t="shared" si="0"/>
        <v>1710</v>
      </c>
      <c r="D59" s="141"/>
      <c r="E59" s="142">
        <v>44997</v>
      </c>
      <c r="F59" s="141" t="s">
        <v>63</v>
      </c>
      <c r="G59" s="149" t="s">
        <v>47</v>
      </c>
      <c r="H59" s="143"/>
      <c r="I59" s="144"/>
      <c r="J59" s="150"/>
    </row>
    <row r="60" spans="1:10" x14ac:dyDescent="0.25">
      <c r="A60" s="134">
        <v>53</v>
      </c>
      <c r="B60" s="135">
        <v>275</v>
      </c>
      <c r="C60" s="135">
        <f t="shared" si="0"/>
        <v>14575</v>
      </c>
      <c r="D60" s="135"/>
      <c r="E60" s="136">
        <v>45005</v>
      </c>
      <c r="F60" s="135" t="s">
        <v>75</v>
      </c>
      <c r="G60" s="147" t="s">
        <v>56</v>
      </c>
      <c r="H60" s="137"/>
      <c r="I60" s="138"/>
      <c r="J60" s="148"/>
    </row>
    <row r="61" spans="1:10" x14ac:dyDescent="0.25">
      <c r="A61" s="140">
        <v>30</v>
      </c>
      <c r="B61" s="141">
        <v>95</v>
      </c>
      <c r="C61" s="141">
        <f t="shared" si="0"/>
        <v>2850</v>
      </c>
      <c r="D61" s="141"/>
      <c r="E61" s="142">
        <v>45005</v>
      </c>
      <c r="F61" s="141" t="s">
        <v>63</v>
      </c>
      <c r="G61" s="149" t="s">
        <v>56</v>
      </c>
      <c r="H61" s="143"/>
      <c r="I61" s="144"/>
      <c r="J61" s="150"/>
    </row>
    <row r="62" spans="1:10" x14ac:dyDescent="0.25">
      <c r="A62" s="134">
        <v>25</v>
      </c>
      <c r="B62" s="135">
        <v>105</v>
      </c>
      <c r="C62" s="135">
        <f t="shared" si="0"/>
        <v>2625</v>
      </c>
      <c r="D62" s="135"/>
      <c r="E62" s="136">
        <v>45130</v>
      </c>
      <c r="F62" s="135" t="s">
        <v>63</v>
      </c>
      <c r="G62" s="147" t="s">
        <v>42</v>
      </c>
      <c r="H62" s="137"/>
      <c r="I62" s="138"/>
      <c r="J62" s="148"/>
    </row>
    <row r="63" spans="1:10" x14ac:dyDescent="0.25">
      <c r="A63" s="140">
        <v>15</v>
      </c>
      <c r="B63" s="141">
        <v>105</v>
      </c>
      <c r="C63" s="141">
        <f t="shared" si="0"/>
        <v>1575</v>
      </c>
      <c r="D63" s="141"/>
      <c r="E63" s="142">
        <v>45138</v>
      </c>
      <c r="F63" s="141" t="s">
        <v>63</v>
      </c>
      <c r="G63" s="149" t="s">
        <v>42</v>
      </c>
      <c r="H63" s="143"/>
      <c r="I63" s="144"/>
      <c r="J63" s="150"/>
    </row>
    <row r="64" spans="1:10" x14ac:dyDescent="0.25">
      <c r="A64" s="134">
        <v>30</v>
      </c>
      <c r="B64" s="135">
        <v>105</v>
      </c>
      <c r="C64" s="135">
        <f t="shared" si="0"/>
        <v>3150</v>
      </c>
      <c r="D64" s="135"/>
      <c r="E64" s="136">
        <v>45143</v>
      </c>
      <c r="F64" s="135" t="s">
        <v>63</v>
      </c>
      <c r="G64" s="147" t="s">
        <v>42</v>
      </c>
      <c r="H64" s="137"/>
      <c r="I64" s="138"/>
      <c r="J64" s="148"/>
    </row>
    <row r="65" spans="1:10" x14ac:dyDescent="0.25">
      <c r="A65" s="140">
        <v>20</v>
      </c>
      <c r="B65" s="141">
        <v>105</v>
      </c>
      <c r="C65" s="141">
        <f t="shared" si="0"/>
        <v>2100</v>
      </c>
      <c r="D65" s="141"/>
      <c r="E65" s="142">
        <v>45153</v>
      </c>
      <c r="F65" s="141" t="s">
        <v>63</v>
      </c>
      <c r="G65" s="149" t="s">
        <v>42</v>
      </c>
      <c r="H65" s="143"/>
      <c r="I65" s="144"/>
      <c r="J65" s="150"/>
    </row>
    <row r="66" spans="1:10" x14ac:dyDescent="0.25">
      <c r="A66" s="259">
        <v>15</v>
      </c>
      <c r="B66" s="260">
        <v>105</v>
      </c>
      <c r="C66" s="260">
        <f t="shared" si="0"/>
        <v>1575</v>
      </c>
      <c r="D66" s="260">
        <f>SUM(C6:C66)</f>
        <v>474440</v>
      </c>
      <c r="E66" s="329">
        <v>45155</v>
      </c>
      <c r="F66" s="260" t="s">
        <v>63</v>
      </c>
      <c r="G66" s="330" t="s">
        <v>42</v>
      </c>
      <c r="H66" s="331">
        <v>474440</v>
      </c>
      <c r="I66" s="332"/>
      <c r="J66" s="333" t="s">
        <v>160</v>
      </c>
    </row>
    <row r="67" spans="1:10" x14ac:dyDescent="0.25">
      <c r="A67" s="140">
        <v>7</v>
      </c>
      <c r="B67" s="141">
        <v>130</v>
      </c>
      <c r="C67" s="141">
        <f t="shared" si="0"/>
        <v>910</v>
      </c>
      <c r="D67" s="141"/>
      <c r="E67" s="142">
        <v>45316</v>
      </c>
      <c r="F67" s="141" t="s">
        <v>63</v>
      </c>
      <c r="G67" s="149" t="s">
        <v>42</v>
      </c>
      <c r="H67" s="143"/>
      <c r="I67" s="144"/>
      <c r="J67" s="150"/>
    </row>
    <row r="68" spans="1:10" x14ac:dyDescent="0.25">
      <c r="A68" s="134">
        <v>8</v>
      </c>
      <c r="B68" s="135">
        <v>130</v>
      </c>
      <c r="C68" s="135">
        <f t="shared" si="0"/>
        <v>1040</v>
      </c>
      <c r="D68" s="135"/>
      <c r="E68" s="136">
        <v>45326</v>
      </c>
      <c r="F68" s="135" t="s">
        <v>63</v>
      </c>
      <c r="G68" s="147" t="s">
        <v>42</v>
      </c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4</vt:i4>
      </vt:variant>
    </vt:vector>
  </HeadingPairs>
  <TitlesOfParts>
    <vt:vector size="22" baseType="lpstr">
      <vt:lpstr>محمد علي</vt:lpstr>
      <vt:lpstr>برج المنارة</vt:lpstr>
      <vt:lpstr>محمد علي حديد</vt:lpstr>
      <vt:lpstr>محمد كشرى تشوين</vt:lpstr>
      <vt:lpstr>Sheet1</vt:lpstr>
      <vt:lpstr>B1</vt:lpstr>
      <vt:lpstr>B2</vt:lpstr>
      <vt:lpstr>B4</vt:lpstr>
      <vt:lpstr>B5</vt:lpstr>
      <vt:lpstr>B7</vt:lpstr>
      <vt:lpstr>B11</vt:lpstr>
      <vt:lpstr>A10</vt:lpstr>
      <vt:lpstr>A6</vt:lpstr>
      <vt:lpstr>A3</vt:lpstr>
      <vt:lpstr>ابراج المستقبل</vt:lpstr>
      <vt:lpstr>باغوص 2</vt:lpstr>
      <vt:lpstr>نادي المحافظة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2024-04-14T13:49:45Z</dcterms:modified>
</cp:coreProperties>
</file>